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A-Cnegucio\2025_MOBILITATE\2025_EM_01_PROIECT_INCADRARE\TRANSMIS\"/>
    </mc:Choice>
  </mc:AlternateContent>
  <xr:revisionPtr revIDLastSave="0" documentId="13_ncr:1_{A9C4FE25-FC37-475A-877A-A306C20EA06A}" xr6:coauthVersionLast="36" xr6:coauthVersionMax="47" xr10:uidLastSave="{00000000-0000-0000-0000-000000000000}"/>
  <bookViews>
    <workbookView xWindow="330" yWindow="60" windowWidth="26295" windowHeight="15420" tabRatio="593" firstSheet="1" activeTab="3" xr2:uid="{00000000-000D-0000-FFFF-FFFF00000000}"/>
  </bookViews>
  <sheets>
    <sheet name="Foaie3" sheetId="7" state="hidden" r:id="rId1"/>
    <sheet name="A1" sheetId="1" r:id="rId2"/>
    <sheet name="A2" sheetId="5" r:id="rId3"/>
    <sheet name="B" sheetId="6" r:id="rId4"/>
  </sheets>
  <definedNames>
    <definedName name="_xlnm._FilterDatabase" localSheetId="3" hidden="1">B!$A$13:$AB$22</definedName>
    <definedName name="_xlnm.Print_Titles" localSheetId="3">B!$14:$14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21" i="6"/>
  <c r="F20" i="6"/>
  <c r="F19" i="6"/>
  <c r="F18" i="6"/>
  <c r="F17" i="6"/>
  <c r="F16" i="6"/>
  <c r="F15" i="6"/>
  <c r="G47" i="5" l="1"/>
  <c r="F47" i="5"/>
  <c r="E47" i="5"/>
  <c r="D47" i="5"/>
  <c r="C47" i="5"/>
  <c r="H47" i="5"/>
  <c r="AK15" i="1"/>
  <c r="AJ15" i="1"/>
  <c r="AI15" i="1"/>
  <c r="AH15" i="1"/>
  <c r="AF15" i="1"/>
  <c r="AE15" i="1"/>
  <c r="AD15" i="1"/>
  <c r="AC15" i="1"/>
  <c r="AA15" i="1" l="1"/>
  <c r="Z15" i="1"/>
  <c r="Y15" i="1"/>
  <c r="X15" i="1"/>
  <c r="V15" i="1"/>
  <c r="U15" i="1"/>
  <c r="T15" i="1"/>
  <c r="S15" i="1"/>
  <c r="Q15" i="1"/>
  <c r="P15" i="1"/>
  <c r="O15" i="1"/>
  <c r="N15" i="1"/>
  <c r="L15" i="1"/>
  <c r="K15" i="1"/>
  <c r="J15" i="1"/>
  <c r="I15" i="1"/>
  <c r="AS46" i="5"/>
  <c r="AR46" i="5"/>
  <c r="AS45" i="5"/>
  <c r="AR45" i="5"/>
  <c r="AT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AS42" i="5"/>
  <c r="AR42" i="5"/>
  <c r="AQ42" i="5" s="1"/>
  <c r="AT42" i="5" s="1"/>
  <c r="AS41" i="5"/>
  <c r="AR41" i="5"/>
  <c r="AQ41" i="5"/>
  <c r="AT41" i="5" s="1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AS39" i="5"/>
  <c r="AS38" i="5" s="1"/>
  <c r="AR39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AS37" i="5"/>
  <c r="AR37" i="5"/>
  <c r="AS36" i="5"/>
  <c r="AR36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AS34" i="5"/>
  <c r="AR34" i="5"/>
  <c r="AS33" i="5"/>
  <c r="AR33" i="5"/>
  <c r="AS32" i="5"/>
  <c r="AR32" i="5"/>
  <c r="AS31" i="5"/>
  <c r="AR31" i="5"/>
  <c r="AS30" i="5"/>
  <c r="AS28" i="5" s="1"/>
  <c r="AR30" i="5"/>
  <c r="AS29" i="5"/>
  <c r="AR29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AS27" i="5"/>
  <c r="AR27" i="5"/>
  <c r="AS26" i="5"/>
  <c r="AR26" i="5"/>
  <c r="AS25" i="5"/>
  <c r="AR25" i="5"/>
  <c r="AS24" i="5"/>
  <c r="AR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AS22" i="5"/>
  <c r="AR22" i="5"/>
  <c r="AS21" i="5"/>
  <c r="AR21" i="5"/>
  <c r="AS20" i="5"/>
  <c r="AR20" i="5"/>
  <c r="AS19" i="5"/>
  <c r="AS18" i="5" s="1"/>
  <c r="AR19" i="5"/>
  <c r="AP18" i="5"/>
  <c r="AO18" i="5"/>
  <c r="AO47" i="5" s="1"/>
  <c r="AN18" i="5"/>
  <c r="AM18" i="5"/>
  <c r="AL18" i="5"/>
  <c r="AL47" i="5" s="1"/>
  <c r="AK18" i="5"/>
  <c r="AJ18" i="5"/>
  <c r="AI18" i="5"/>
  <c r="AI47" i="5" s="1"/>
  <c r="AH18" i="5"/>
  <c r="AG18" i="5"/>
  <c r="AF18" i="5"/>
  <c r="AF47" i="5" s="1"/>
  <c r="AE18" i="5"/>
  <c r="AD18" i="5"/>
  <c r="AC18" i="5"/>
  <c r="AC47" i="5" s="1"/>
  <c r="AB18" i="5"/>
  <c r="AA18" i="5"/>
  <c r="Z18" i="5"/>
  <c r="Z47" i="5" s="1"/>
  <c r="Y18" i="5"/>
  <c r="X18" i="5"/>
  <c r="W18" i="5"/>
  <c r="W47" i="5" s="1"/>
  <c r="V18" i="5"/>
  <c r="U18" i="5"/>
  <c r="T18" i="5"/>
  <c r="T47" i="5" s="1"/>
  <c r="S18" i="5"/>
  <c r="R18" i="5"/>
  <c r="Q18" i="5"/>
  <c r="Q47" i="5" s="1"/>
  <c r="P18" i="5"/>
  <c r="O18" i="5"/>
  <c r="N18" i="5"/>
  <c r="N47" i="5" s="1"/>
  <c r="M18" i="5"/>
  <c r="L18" i="5"/>
  <c r="K18" i="5"/>
  <c r="K47" i="5" s="1"/>
  <c r="J18" i="5"/>
  <c r="I18" i="5"/>
  <c r="AS17" i="5"/>
  <c r="AR17" i="5"/>
  <c r="G15" i="1"/>
  <c r="F15" i="1"/>
  <c r="E15" i="1"/>
  <c r="D15" i="1"/>
  <c r="I47" i="5" l="1"/>
  <c r="O47" i="5"/>
  <c r="U47" i="5"/>
  <c r="AA47" i="5"/>
  <c r="AG47" i="5"/>
  <c r="AM47" i="5"/>
  <c r="J47" i="5"/>
  <c r="P47" i="5"/>
  <c r="V47" i="5"/>
  <c r="AB47" i="5"/>
  <c r="AH47" i="5"/>
  <c r="AN47" i="5"/>
  <c r="AS40" i="5"/>
  <c r="R47" i="5"/>
  <c r="AJ47" i="5"/>
  <c r="AR35" i="5"/>
  <c r="L47" i="5"/>
  <c r="X47" i="5"/>
  <c r="AD47" i="5"/>
  <c r="AP47" i="5"/>
  <c r="M47" i="5"/>
  <c r="S47" i="5"/>
  <c r="Y47" i="5"/>
  <c r="AE47" i="5"/>
  <c r="AK47" i="5"/>
  <c r="AR23" i="5"/>
  <c r="AQ19" i="5"/>
  <c r="AQ21" i="5"/>
  <c r="AT21" i="5" s="1"/>
  <c r="AQ24" i="5"/>
  <c r="AT24" i="5" s="1"/>
  <c r="AQ26" i="5"/>
  <c r="AT26" i="5" s="1"/>
  <c r="AQ37" i="5"/>
  <c r="AT37" i="5" s="1"/>
  <c r="AR40" i="5"/>
  <c r="AT40" i="5"/>
  <c r="AQ20" i="5"/>
  <c r="AT20" i="5" s="1"/>
  <c r="AQ22" i="5"/>
  <c r="AT22" i="5" s="1"/>
  <c r="AQ25" i="5"/>
  <c r="AT25" i="5" s="1"/>
  <c r="AQ27" i="5"/>
  <c r="AT27" i="5" s="1"/>
  <c r="AQ36" i="5"/>
  <c r="AT36" i="5" s="1"/>
  <c r="AQ29" i="5"/>
  <c r="AQ31" i="5"/>
  <c r="AT31" i="5" s="1"/>
  <c r="AQ33" i="5"/>
  <c r="AT33" i="5" s="1"/>
  <c r="AS35" i="5"/>
  <c r="AQ39" i="5"/>
  <c r="AQ38" i="5" s="1"/>
  <c r="AQ40" i="5"/>
  <c r="AQ46" i="5"/>
  <c r="AS44" i="5"/>
  <c r="AS23" i="5"/>
  <c r="AS47" i="5" s="1"/>
  <c r="AQ17" i="5"/>
  <c r="AQ30" i="5"/>
  <c r="AT30" i="5" s="1"/>
  <c r="AQ32" i="5"/>
  <c r="AT32" i="5" s="1"/>
  <c r="AQ34" i="5"/>
  <c r="AT34" i="5" s="1"/>
  <c r="AQ45" i="5"/>
  <c r="AT19" i="5"/>
  <c r="AT18" i="5" s="1"/>
  <c r="AR38" i="5"/>
  <c r="AR44" i="5"/>
  <c r="AR18" i="5"/>
  <c r="AR47" i="5" s="1"/>
  <c r="AR28" i="5"/>
  <c r="AQ35" i="5" l="1"/>
  <c r="AT39" i="5"/>
  <c r="AT38" i="5" s="1"/>
  <c r="AT35" i="5"/>
  <c r="AQ44" i="5"/>
  <c r="AQ23" i="5"/>
  <c r="AQ18" i="5"/>
  <c r="AQ47" i="5" s="1"/>
  <c r="AT23" i="5"/>
  <c r="AT47" i="5" s="1"/>
  <c r="AQ28" i="5"/>
  <c r="AT29" i="5"/>
  <c r="AT28" i="5" s="1"/>
</calcChain>
</file>

<file path=xl/sharedStrings.xml><?xml version="1.0" encoding="utf-8"?>
<sst xmlns="http://schemas.openxmlformats.org/spreadsheetml/2006/main" count="369" uniqueCount="231">
  <si>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</si>
  <si>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</si>
  <si>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</si>
  <si>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</si>
  <si>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</si>
  <si>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</si>
  <si>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</si>
  <si>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</si>
  <si>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</si>
  <si>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</si>
  <si>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</si>
  <si>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</si>
  <si>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</si>
  <si>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</si>
  <si>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</si>
  <si>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</si>
  <si>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</si>
  <si>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</si>
  <si>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</si>
  <si>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</si>
  <si>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</si>
  <si>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</si>
  <si>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</si>
  <si>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</si>
  <si>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</si>
  <si>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</si>
  <si>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</si>
  <si>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</si>
  <si>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</si>
  <si>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</si>
  <si>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</si>
  <si>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</si>
  <si>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CULTURA CIVICĂ</t>
  </si>
  <si>
    <t>GEOGRAFIE</t>
  </si>
  <si>
    <t>RELIGIE</t>
  </si>
  <si>
    <t>ARTE</t>
  </si>
  <si>
    <t>EDUCAŢIE FIZICĂ ŞI SPORT</t>
  </si>
  <si>
    <t>TEHNOLOGII</t>
  </si>
  <si>
    <t>ED. TEHNOLOGICĂ</t>
  </si>
  <si>
    <t>TOTAL ORE</t>
  </si>
  <si>
    <t>NR.  COPII</t>
  </si>
  <si>
    <t>Grupa  mică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</si>
  <si>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</si>
  <si>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</si>
  <si>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</si>
  <si>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</si>
  <si>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</si>
  <si>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</si>
  <si>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</si>
  <si>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</si>
  <si>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</si>
  <si>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</si>
  <si>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Nivel de învățământ</t>
  </si>
  <si>
    <t>CLS. a VI-a A</t>
  </si>
  <si>
    <t>CLS. a VI-a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</si>
  <si>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</si>
  <si>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</si>
  <si>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</si>
  <si>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</si>
  <si>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</si>
  <si>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</si>
  <si>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CONSILIERE SI ORIENTARE</t>
  </si>
  <si>
    <t>CONSILIERE SI DEZVOLTARE PERSONALA</t>
  </si>
  <si>
    <t>Nr. crt.</t>
  </si>
  <si>
    <t>Structura (dacă este cazul)</t>
  </si>
  <si>
    <t>Nivel de învăţământ</t>
  </si>
  <si>
    <t>Catedra/ post (disciplina/ disciplinele)</t>
  </si>
  <si>
    <t>Alte activităţi</t>
  </si>
  <si>
    <t xml:space="preserve">Pentru posturile didactice/catedrele ocupate </t>
  </si>
  <si>
    <t>din care:</t>
  </si>
  <si>
    <t>Perioada în care beneficiază de rezervare/ degrevare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</si>
  <si>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</si>
  <si>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</si>
  <si>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</si>
  <si>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Nivelul postului / catedrei după ocupare, în etapele premergătoare etapei de repartizare în regim de plata cu ora  (corespunzător gradului didactic și vechimii ocupantului)</t>
  </si>
  <si>
    <t>CDŞ</t>
  </si>
  <si>
    <t>Disciplina</t>
  </si>
  <si>
    <t>Total</t>
  </si>
  <si>
    <t>Activitatea</t>
  </si>
  <si>
    <t>Nr. de ore / săpt.</t>
  </si>
  <si>
    <t>ARIA CURRICULARĂ / DISCIPLINA</t>
  </si>
  <si>
    <t>Pentru posturile didactice/catedrele vacante și rezervate</t>
  </si>
  <si>
    <t>A. STABILIREA NUMĂRULUI DE ORE PE DISCIPLINE, CONFORM PLANURILOR-CADRU DE ÎNVĂŢĂMÂNT  ÎN VIGOARE</t>
  </si>
  <si>
    <t>Nr. functii de director:</t>
  </si>
  <si>
    <t>Nr. functii de director adjunct:</t>
  </si>
  <si>
    <t xml:space="preserve">CLS. a V-a </t>
  </si>
  <si>
    <t xml:space="preserve">CLS. a VII-a </t>
  </si>
  <si>
    <t>CLS. a VIII-a</t>
  </si>
  <si>
    <r>
      <t>Numele și prenumele cadrului didactic 
(</t>
    </r>
    <r>
      <rPr>
        <sz val="7"/>
        <color rgb="FF0000FF"/>
        <rFont val="Arial"/>
        <family val="2"/>
      </rPr>
      <t>CU MAJUSCULE ŞI DIACRITICE</t>
    </r>
    <r>
      <rPr>
        <sz val="7"/>
        <color theme="1"/>
        <rFont val="Arial"/>
        <family val="2"/>
        <charset val="238"/>
      </rPr>
      <t>)</t>
    </r>
  </si>
  <si>
    <t>ÎNVĂTĂMÂNT ANTEPRESCOLAR</t>
  </si>
  <si>
    <t>ÎNVĂŢĂMÂNT ANTEPREŞCOLAR</t>
  </si>
  <si>
    <t>GRUPA MIJLOCIE</t>
  </si>
  <si>
    <t>GRUPA MARE</t>
  </si>
  <si>
    <t>ANTEPRESCOLAR</t>
  </si>
  <si>
    <t xml:space="preserve">CLS. a X-a </t>
  </si>
  <si>
    <t>CLS. a XI-a</t>
  </si>
  <si>
    <t>INVĂȚĂMÂNT PROFESIONAL</t>
  </si>
  <si>
    <t>PROFESIONAL</t>
  </si>
  <si>
    <t xml:space="preserve">CLS. a XII-a </t>
  </si>
  <si>
    <t>CLS. a XIII-a</t>
  </si>
  <si>
    <t>LICEAL</t>
  </si>
  <si>
    <t xml:space="preserve">CLS. a IX-a </t>
  </si>
  <si>
    <t>Clasa a IX-a</t>
  </si>
  <si>
    <t>Clasa a X-a</t>
  </si>
  <si>
    <t>Clasa a XI-a</t>
  </si>
  <si>
    <t>Clasa a II-a</t>
  </si>
  <si>
    <t>Clasa a III-a</t>
  </si>
  <si>
    <t>Clasa a IV-a</t>
  </si>
  <si>
    <t>Clasa a XII-a</t>
  </si>
  <si>
    <t>Grupa  mijlocie</t>
  </si>
  <si>
    <t>Grupa  mare</t>
  </si>
  <si>
    <t>INVĂȚĂMÂNT LICEAL-zi</t>
  </si>
  <si>
    <t>INVĂȚĂMÂNT LICEAL-seral</t>
  </si>
  <si>
    <t>Clasa a XIII-a</t>
  </si>
  <si>
    <t>REALIZAT 2024-2025</t>
  </si>
  <si>
    <t>Notă:</t>
  </si>
  <si>
    <t>DISCIPLINE DE SPECIALITATE</t>
  </si>
  <si>
    <t>INFORMATICĂ ȘI TIC/ OPȚIONAL INTEGRAT</t>
  </si>
  <si>
    <t>EDUCAŢIE FIZICĂŞI SPORT</t>
  </si>
  <si>
    <t>EDUCAŢIE PLASTICĂ</t>
  </si>
  <si>
    <t>EDUCAŢIE MUZICALĂ</t>
  </si>
  <si>
    <t>MINISTERUL EDUCAŢIEI</t>
  </si>
  <si>
    <t xml:space="preserve">UNITATEA DE ÎNVĂŢĂMÂNT (PJ): </t>
  </si>
  <si>
    <t xml:space="preserve">ADRESA: </t>
  </si>
  <si>
    <t xml:space="preserve">TELEFON: </t>
  </si>
  <si>
    <t xml:space="preserve">EMAIL: </t>
  </si>
  <si>
    <t xml:space="preserve">Nr. de ore / săpt. </t>
  </si>
  <si>
    <t>Statutul postului 
(ocupat pe perioadă nedeterminată / ocupat pe perioadă determinată / rezervat / vacant</t>
  </si>
  <si>
    <t>Observații</t>
  </si>
  <si>
    <t>Mod de ocupare 
(titular / debutant anagajat pe perioada determinata)</t>
  </si>
  <si>
    <t>STUDII</t>
  </si>
  <si>
    <t>Document de numire/transfer/repartizare</t>
  </si>
  <si>
    <t>Funcția didactică potrivit art. 165 și art. 249 alin. (3), (5)-(28) din Legea nr.
198/2023 cu modificările ulterioare</t>
  </si>
  <si>
    <t>Specializare
(cnf. acte studi)</t>
  </si>
  <si>
    <t>Nivel studi</t>
  </si>
  <si>
    <t>Grad didactic</t>
  </si>
  <si>
    <t>Vechime în învăţământ (ani)</t>
  </si>
  <si>
    <t>Emitent</t>
  </si>
  <si>
    <t>Nr./dată</t>
  </si>
  <si>
    <t>Disciplină/disciline/post repartizare</t>
  </si>
  <si>
    <t>CDL</t>
  </si>
  <si>
    <t>PROIECTUL DE ÎNCADRARE A PERSONALULUI DIDACTIC DE PREDARE PENTRU ANUL ŞCOLAR 2025-2026</t>
  </si>
  <si>
    <t>PROPUS 2025-2026</t>
  </si>
  <si>
    <t>Se introduc sau se sterg coloane, astfel încât nr. de clase pe fiecare nivel de învățământ să coincidă cu nr. de clase menționat în sheet-ul A1 la coloana ”nr. clase propus”</t>
  </si>
  <si>
    <t>1B. STABILIREA POSTURILOR DIDACTICE/CATEDRELOR OCUPATE, REZERVATE ŞI VACANTE LA NIVELUL UNITĂŢII DE ÎNVĂŢĂMÂNT PENTRU ANUL ŞCOLAR  2025-2026</t>
  </si>
  <si>
    <t>Statutul postului</t>
  </si>
  <si>
    <t>Mod de ocupare</t>
  </si>
  <si>
    <t>Viabilitate</t>
  </si>
  <si>
    <t>Degrevare</t>
  </si>
  <si>
    <t>Nivel</t>
  </si>
  <si>
    <t>CPN</t>
  </si>
  <si>
    <t>Titular</t>
  </si>
  <si>
    <t>Liceale</t>
  </si>
  <si>
    <t>Fără grad</t>
  </si>
  <si>
    <t>0 ani</t>
  </si>
  <si>
    <t>1 an</t>
  </si>
  <si>
    <t>Debutant</t>
  </si>
  <si>
    <t>REPARTIZARE PE PERIOADA NEDETERMINATA CADRU DIDACTIC ANGAJAT PE DURATA DE VIABILITATE A POSTULUI</t>
  </si>
  <si>
    <t>CPD</t>
  </si>
  <si>
    <t>Postliceale</t>
  </si>
  <si>
    <t>Definitiv</t>
  </si>
  <si>
    <t>2 ani</t>
  </si>
  <si>
    <t>PLATA CU ORA PENTRU ANGAJAT CALIFICAT PE PERIOADA DE MAXIMUM 60 ZILE</t>
  </si>
  <si>
    <t>Rezevat</t>
  </si>
  <si>
    <t>Angajat DVP</t>
  </si>
  <si>
    <t>Colegiu 3 ani</t>
  </si>
  <si>
    <t>Grad I</t>
  </si>
  <si>
    <t>3 ani</t>
  </si>
  <si>
    <t>PLATA CU ORA PENTRU ANGAJAT NECALIFICAT PE PERIOADA DE MAXIMUM 30 ZILE</t>
  </si>
  <si>
    <t>Vacant</t>
  </si>
  <si>
    <t>Angajat pe perioadă determinantă</t>
  </si>
  <si>
    <t>SSSD-Licență</t>
  </si>
  <si>
    <t>Grad II</t>
  </si>
  <si>
    <t>4 ani</t>
  </si>
  <si>
    <t>COMPLETAREA NORMEI DIDACTICE PE PERIOADA DETERMINATA</t>
  </si>
  <si>
    <t>SSLD (4/5 ani)</t>
  </si>
  <si>
    <t>Dotorat</t>
  </si>
  <si>
    <t>COMPLETAREA NORMEI DIDACTICE PE PERIOADA NEDETERMINATA</t>
  </si>
  <si>
    <t>VOCATIONAL LICEAL</t>
  </si>
  <si>
    <t>Master</t>
  </si>
  <si>
    <t>RESTRANGERE DE ACTIVITATE SOLUTIONATA PRIN TRANSFER CONSIMTIT INTRE UNITATILE DE INVATAMANT</t>
  </si>
  <si>
    <t>VOCATIONAL GIMNAZIAL</t>
  </si>
  <si>
    <t>Postuniversitar</t>
  </si>
  <si>
    <t>RESTRANGERE DE ACTIVITATE SOLUTIONATA PRIN REPARTIZARE IN SEDINTA PUBLICA</t>
  </si>
  <si>
    <t>VOCATIONAL PRIMAR</t>
  </si>
  <si>
    <t>PRETRANSFER PRIN SCHIMB DE POSTURI</t>
  </si>
  <si>
    <t>CLUBURI SPORTIVE SCOLARE</t>
  </si>
  <si>
    <t>PRETRANSFER</t>
  </si>
  <si>
    <t>PALATELE COPIILOR</t>
  </si>
  <si>
    <t>MODIFICAREA DURATEI CONTRACTULUI INDIVIDUAL DE MUNCA DIN DURATĂ DETERMINATA DE UN AN, IN CONTRACT INDIVIDUAL DE MUNCA PE DURATA DE VIABILITATE A POSTULUI/CATEDREI</t>
  </si>
  <si>
    <t>CLUBURILE COPIILOR</t>
  </si>
  <si>
    <t>MODIFICAREA REPARTIZARII</t>
  </si>
  <si>
    <t>LICEAL DE ARTA</t>
  </si>
  <si>
    <t>REINCADRAREA IN FUNCTIA DE PERSONAL DIDACTIC A PERSONALULUI DIDACTIC TITULAR PENSIONAT CARE NU A DEPASIT CU 3 ANI VARSTA DE PENSIONARE</t>
  </si>
  <si>
    <t>GIMNAZIAL DE ARTA</t>
  </si>
  <si>
    <t>PRELUNGIREA DURATEI CONTRACTULUI INDIVIDUAL DE MUNCA PE PERIOADA DETERMINATA, CANDIDAT CU NOTA/MEDIA CEL PUTIN 5 SAU INTRE 5 SI 7</t>
  </si>
  <si>
    <t>GIMNAZIU / PRIMAR</t>
  </si>
  <si>
    <t>PRELUNGIREA DURATEI CONTRACTULUI INDIVIDUAL DE MUNCA PE PERIOADA DETERMINATA, CANDIDAT FARA DEF. CU NOTA/MEDIA CEL PUTIN 7</t>
  </si>
  <si>
    <t>LICEU MUZICA / ARTA - COREGRAFIE</t>
  </si>
  <si>
    <t>PRELUNGIREA DURATEI CONTRACTULUI INDIVIDUAL DE MUNCA PE PERIOADA DETERMINATA, CANDIDAT CU DEF. CU NOTA/MEDIA CEL PUTIN 7</t>
  </si>
  <si>
    <t>GIMNAZIU / PRIMAR MUZICA / ARTA / - GIMNAZIU COREGRAFIE</t>
  </si>
  <si>
    <t>DETASARE LA CERERE</t>
  </si>
  <si>
    <t>SPECIAL PRESCOLAR</t>
  </si>
  <si>
    <t>DETASARE IN INTERESUL INVATAMANTULUI</t>
  </si>
  <si>
    <t>SPECIAL PRIMAR</t>
  </si>
  <si>
    <t>DETASARE IN INTERESUL INVATAMANTULUI PENTRU RESTRANGERE NESOLUTIONATA</t>
  </si>
  <si>
    <t>SPECIAL LICEAL</t>
  </si>
  <si>
    <t>CONTINUITATE PENTRU DETASARE LA CERERE</t>
  </si>
  <si>
    <t>SPECIAL GIMNAZIAL</t>
  </si>
  <si>
    <t>REVENIREA TITULARULUI LA POST</t>
  </si>
  <si>
    <t>CJAPP</t>
  </si>
  <si>
    <t>POST IN LITIGIU</t>
  </si>
  <si>
    <t>CABINET ASISTENTA PSIHOPEDAGOGICA</t>
  </si>
  <si>
    <t>OCUPARE IN SEDINTA PUBLICA (ANGAJARE PE PERIOADA DETERMINATA)</t>
  </si>
  <si>
    <t>SPECIAL (DEFICIENTE GRAVE, SEVERE, PROFUNDE SAU ASOCIATE)</t>
  </si>
  <si>
    <t>PLATA CU ORA PERSONAL DIDACTIC ASOCIAT</t>
  </si>
  <si>
    <t>SPECIAL (DEFICIENTE MODERATE SAU USOARE)</t>
  </si>
  <si>
    <t>PLATA CU ORA PENTRU TITULARI</t>
  </si>
  <si>
    <t>CENTRE LOGOPEDICE INTERSCOLARE</t>
  </si>
  <si>
    <t>PLATA CU ORA PERSONAL DIDACTIC PENSIONAT</t>
  </si>
  <si>
    <t>CABINETE LOGOPEDICE SCOLARE</t>
  </si>
  <si>
    <t>PLATA CU ORA PENTRU ANGAJAT PE PERIOADA DETERMINATA</t>
  </si>
  <si>
    <t>POSTLICEAL</t>
  </si>
  <si>
    <t>OCUPARE CU PERSONAL DIDACTIC FARA STUDII CORESPUNZATOARE POSTULUI PE PERIOADA DETERMINATA</t>
  </si>
  <si>
    <t>CENTRE DE DOCUMENTARE SI INFORMARE</t>
  </si>
  <si>
    <t>CABINET ASISTENTA PSIHOPEDAGOGICA (NIVEL LICEAL)</t>
  </si>
  <si>
    <t>STAGII DE PREGATIRE PRACTICA</t>
  </si>
  <si>
    <t>SPECIAL PROFESIONAL</t>
  </si>
  <si>
    <t>SPECIAL (DEFICIENTE GRAVE, SEVERE, PROFUNDE SAU ASOCIATE, DEFICIENTE MODERATE SAU USOARE))</t>
  </si>
  <si>
    <t>SPECIAL POSTLICEAL</t>
  </si>
  <si>
    <t>Defintivat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</si>
</sst>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  <charset val="238"/>
    </font>
    <font>
      <b/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Palatino Linotype"/>
      <family val="1"/>
    </font>
    <font>
      <sz val="8"/>
      <color theme="1"/>
      <name val="Calibri"/>
      <family val="2"/>
    </font>
    <font>
      <sz val="12"/>
      <color theme="1"/>
      <name val="Times New Roman"/>
      <family val="1"/>
    </font>
    <font>
      <sz val="7"/>
      <color theme="1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7"/>
      <color rgb="FF0000FF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7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center"/>
    </xf>
    <xf numFmtId="0" fontId="1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4" xfId="0" applyFont="1" applyBorder="1"/>
    <xf numFmtId="0" fontId="22" fillId="0" borderId="0" xfId="0" applyFont="1"/>
    <xf numFmtId="0" fontId="24" fillId="0" borderId="1" xfId="0" applyFont="1" applyBorder="1" applyAlignment="1">
      <alignment vertical="center" wrapText="1"/>
    </xf>
    <xf numFmtId="0" fontId="0" fillId="0" borderId="6" xfId="0" applyBorder="1"/>
    <xf numFmtId="0" fontId="0" fillId="0" borderId="4" xfId="0" applyBorder="1"/>
    <xf numFmtId="0" fontId="0" fillId="0" borderId="1" xfId="0" applyFill="1" applyBorder="1"/>
    <xf numFmtId="0" fontId="0" fillId="0" borderId="4" xfId="0" applyFill="1" applyBorder="1"/>
    <xf numFmtId="0" fontId="0" fillId="0" borderId="31" xfId="0" applyBorder="1" applyAlignment="1">
      <alignment horizontal="left" wrapText="1"/>
    </xf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5B83-5641-4581-AAC7-8EEEB975A471}">
  <dimension ref="B1:J35"/>
  <sheetViews>
    <sheetView workbookViewId="0">
      <selection activeCell="D14" sqref="D14"/>
    </sheetView>
  </sheetViews>
  <sheetFormatPr defaultRowHeight="15" x14ac:dyDescent="0.25"/>
  <cols>
    <col min="2" max="2" width="60.28515625" style="75" customWidth="1"/>
    <col min="3" max="3" width="16.140625" customWidth="1"/>
    <col min="4" max="4" width="31.42578125" customWidth="1"/>
    <col min="5" max="5" width="17.140625" customWidth="1"/>
    <col min="6" max="6" width="12.5703125" bestFit="1" customWidth="1"/>
    <col min="7" max="7" width="13" customWidth="1"/>
    <col min="8" max="8" width="10.7109375" customWidth="1"/>
    <col min="10" max="10" width="73.140625" customWidth="1"/>
  </cols>
  <sheetData>
    <row r="1" spans="2:10" s="67" customFormat="1" x14ac:dyDescent="0.25">
      <c r="B1" s="64" t="s">
        <v>65</v>
      </c>
      <c r="C1" s="65" t="s">
        <v>145</v>
      </c>
      <c r="D1" s="66" t="s">
        <v>146</v>
      </c>
      <c r="E1" s="65" t="s">
        <v>134</v>
      </c>
      <c r="F1" s="65" t="s">
        <v>135</v>
      </c>
      <c r="G1" s="65" t="s">
        <v>147</v>
      </c>
      <c r="H1" s="67" t="s">
        <v>148</v>
      </c>
      <c r="I1" s="65" t="s">
        <v>149</v>
      </c>
    </row>
    <row r="2" spans="2:10" ht="30" x14ac:dyDescent="0.25">
      <c r="B2" s="68" t="s">
        <v>93</v>
      </c>
      <c r="C2" s="69" t="s">
        <v>150</v>
      </c>
      <c r="D2" s="70" t="s">
        <v>151</v>
      </c>
      <c r="E2" s="71" t="s">
        <v>152</v>
      </c>
      <c r="F2" s="71" t="s">
        <v>153</v>
      </c>
      <c r="G2" s="71" t="s">
        <v>154</v>
      </c>
      <c r="H2" s="72" t="s">
        <v>155</v>
      </c>
      <c r="I2" s="71" t="s">
        <v>156</v>
      </c>
      <c r="J2" s="73" t="s">
        <v>157</v>
      </c>
    </row>
    <row r="3" spans="2:10" x14ac:dyDescent="0.25">
      <c r="B3" s="68" t="s">
        <v>13</v>
      </c>
      <c r="C3" s="69" t="s">
        <v>158</v>
      </c>
      <c r="D3" s="70" t="s">
        <v>156</v>
      </c>
      <c r="E3" s="71" t="s">
        <v>159</v>
      </c>
      <c r="F3" s="71" t="s">
        <v>160</v>
      </c>
      <c r="G3" s="71" t="s">
        <v>155</v>
      </c>
      <c r="H3" s="72" t="s">
        <v>161</v>
      </c>
      <c r="I3" s="71" t="s">
        <v>230</v>
      </c>
      <c r="J3" s="73" t="s">
        <v>162</v>
      </c>
    </row>
    <row r="4" spans="2:10" ht="30" x14ac:dyDescent="0.25">
      <c r="B4" s="68" t="s">
        <v>14</v>
      </c>
      <c r="C4" s="69" t="s">
        <v>163</v>
      </c>
      <c r="D4" s="70" t="s">
        <v>164</v>
      </c>
      <c r="E4" s="71" t="s">
        <v>165</v>
      </c>
      <c r="F4" s="71" t="s">
        <v>166</v>
      </c>
      <c r="G4" s="71" t="s">
        <v>161</v>
      </c>
      <c r="H4" s="71" t="s">
        <v>167</v>
      </c>
      <c r="J4" s="73" t="s">
        <v>168</v>
      </c>
    </row>
    <row r="5" spans="2:10" x14ac:dyDescent="0.25">
      <c r="B5" s="68" t="s">
        <v>15</v>
      </c>
      <c r="C5" s="69" t="s">
        <v>169</v>
      </c>
      <c r="D5" s="70" t="s">
        <v>170</v>
      </c>
      <c r="E5" s="71" t="s">
        <v>171</v>
      </c>
      <c r="F5" s="71" t="s">
        <v>172</v>
      </c>
      <c r="G5" s="71" t="s">
        <v>167</v>
      </c>
      <c r="H5" s="71" t="s">
        <v>173</v>
      </c>
      <c r="J5" s="73" t="s">
        <v>174</v>
      </c>
    </row>
    <row r="6" spans="2:10" x14ac:dyDescent="0.25">
      <c r="B6" s="74" t="s">
        <v>100</v>
      </c>
      <c r="E6" s="71" t="s">
        <v>175</v>
      </c>
      <c r="F6" s="71" t="s">
        <v>176</v>
      </c>
      <c r="G6" s="71" t="s">
        <v>173</v>
      </c>
      <c r="J6" s="73" t="s">
        <v>177</v>
      </c>
    </row>
    <row r="7" spans="2:10" ht="30" x14ac:dyDescent="0.25">
      <c r="B7" s="74" t="s">
        <v>178</v>
      </c>
      <c r="E7" s="71" t="s">
        <v>179</v>
      </c>
      <c r="J7" s="73" t="s">
        <v>180</v>
      </c>
    </row>
    <row r="8" spans="2:10" ht="30" x14ac:dyDescent="0.25">
      <c r="B8" s="74" t="s">
        <v>181</v>
      </c>
      <c r="E8" s="71" t="s">
        <v>182</v>
      </c>
      <c r="J8" s="73" t="s">
        <v>183</v>
      </c>
    </row>
    <row r="9" spans="2:10" x14ac:dyDescent="0.25">
      <c r="B9" s="74" t="s">
        <v>184</v>
      </c>
      <c r="J9" s="73" t="s">
        <v>185</v>
      </c>
    </row>
    <row r="10" spans="2:10" x14ac:dyDescent="0.25">
      <c r="B10" s="74" t="s">
        <v>186</v>
      </c>
      <c r="J10" s="73" t="s">
        <v>187</v>
      </c>
    </row>
    <row r="11" spans="2:10" ht="45" x14ac:dyDescent="0.25">
      <c r="B11" s="74" t="s">
        <v>188</v>
      </c>
      <c r="J11" s="73" t="s">
        <v>189</v>
      </c>
    </row>
    <row r="12" spans="2:10" x14ac:dyDescent="0.25">
      <c r="B12" s="74" t="s">
        <v>190</v>
      </c>
      <c r="J12" s="73" t="s">
        <v>191</v>
      </c>
    </row>
    <row r="13" spans="2:10" ht="30" x14ac:dyDescent="0.25">
      <c r="B13" s="74" t="s">
        <v>192</v>
      </c>
      <c r="J13" s="73" t="s">
        <v>193</v>
      </c>
    </row>
    <row r="14" spans="2:10" ht="30" x14ac:dyDescent="0.25">
      <c r="B14" s="74" t="s">
        <v>194</v>
      </c>
      <c r="J14" s="73" t="s">
        <v>195</v>
      </c>
    </row>
    <row r="15" spans="2:10" ht="30" x14ac:dyDescent="0.25">
      <c r="B15" s="74" t="s">
        <v>196</v>
      </c>
      <c r="J15" s="73" t="s">
        <v>197</v>
      </c>
    </row>
    <row r="16" spans="2:10" ht="30" x14ac:dyDescent="0.25">
      <c r="B16" s="74" t="s">
        <v>198</v>
      </c>
      <c r="J16" s="73" t="s">
        <v>199</v>
      </c>
    </row>
    <row r="17" spans="2:10" x14ac:dyDescent="0.25">
      <c r="B17" s="74" t="s">
        <v>200</v>
      </c>
      <c r="J17" s="73" t="s">
        <v>201</v>
      </c>
    </row>
    <row r="18" spans="2:10" x14ac:dyDescent="0.25">
      <c r="B18" s="74" t="s">
        <v>202</v>
      </c>
      <c r="J18" s="73" t="s">
        <v>203</v>
      </c>
    </row>
    <row r="19" spans="2:10" ht="30" x14ac:dyDescent="0.25">
      <c r="B19" s="74" t="s">
        <v>204</v>
      </c>
      <c r="J19" s="73" t="s">
        <v>205</v>
      </c>
    </row>
    <row r="20" spans="2:10" x14ac:dyDescent="0.25">
      <c r="B20" s="74" t="s">
        <v>206</v>
      </c>
      <c r="J20" s="73" t="s">
        <v>207</v>
      </c>
    </row>
    <row r="21" spans="2:10" x14ac:dyDescent="0.25">
      <c r="B21" s="74" t="s">
        <v>208</v>
      </c>
      <c r="J21" s="73" t="s">
        <v>209</v>
      </c>
    </row>
    <row r="22" spans="2:10" x14ac:dyDescent="0.25">
      <c r="B22" s="74" t="s">
        <v>210</v>
      </c>
      <c r="J22" s="73" t="s">
        <v>211</v>
      </c>
    </row>
    <row r="23" spans="2:10" x14ac:dyDescent="0.25">
      <c r="B23" s="74" t="s">
        <v>212</v>
      </c>
      <c r="J23" s="73" t="s">
        <v>213</v>
      </c>
    </row>
    <row r="24" spans="2:10" ht="26.25" x14ac:dyDescent="0.25">
      <c r="B24" s="74" t="s">
        <v>214</v>
      </c>
      <c r="J24" s="73" t="s">
        <v>215</v>
      </c>
    </row>
    <row r="25" spans="2:10" x14ac:dyDescent="0.25">
      <c r="B25" s="74" t="s">
        <v>216</v>
      </c>
      <c r="J25" s="73" t="s">
        <v>217</v>
      </c>
    </row>
    <row r="26" spans="2:10" x14ac:dyDescent="0.25">
      <c r="B26" s="74" t="s">
        <v>218</v>
      </c>
      <c r="J26" s="73" t="s">
        <v>219</v>
      </c>
    </row>
    <row r="27" spans="2:10" x14ac:dyDescent="0.25">
      <c r="B27" s="74" t="s">
        <v>220</v>
      </c>
      <c r="J27" s="73" t="s">
        <v>221</v>
      </c>
    </row>
    <row r="28" spans="2:10" ht="30" x14ac:dyDescent="0.25">
      <c r="B28" s="74" t="s">
        <v>222</v>
      </c>
      <c r="J28" s="73" t="s">
        <v>223</v>
      </c>
    </row>
    <row r="29" spans="2:10" x14ac:dyDescent="0.25">
      <c r="B29" s="74" t="s">
        <v>224</v>
      </c>
    </row>
    <row r="30" spans="2:10" x14ac:dyDescent="0.25">
      <c r="B30" s="74" t="s">
        <v>225</v>
      </c>
    </row>
    <row r="31" spans="2:10" x14ac:dyDescent="0.25">
      <c r="B31" s="74" t="s">
        <v>97</v>
      </c>
    </row>
    <row r="32" spans="2:10" x14ac:dyDescent="0.25">
      <c r="B32" s="74" t="s">
        <v>226</v>
      </c>
    </row>
    <row r="33" spans="2:2" x14ac:dyDescent="0.25">
      <c r="B33" s="74" t="s">
        <v>227</v>
      </c>
    </row>
    <row r="34" spans="2:2" ht="26.25" x14ac:dyDescent="0.25">
      <c r="B34" s="74" t="s">
        <v>228</v>
      </c>
    </row>
    <row r="35" spans="2:2" x14ac:dyDescent="0.25">
      <c r="B35" s="74" t="s">
        <v>229</v>
      </c>
    </row>
  </sheetData>
  <sheetProtection algorithmName="SHA-512" hashValue="NtHl0tABskpQH55VdevOMT6azW7Phd4ptL+t8gySpFWyZX4Xye47+kbqStSl/pUOEVy2LZCjGQZTafTpHfUJQw==" saltValue="Z2uU3xG6TqCigYpZ9Q8VE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8"/>
  <sheetViews>
    <sheetView zoomScaleNormal="100" workbookViewId="0">
      <selection activeCell="I23" sqref="I23"/>
    </sheetView>
  </sheetViews>
  <sheetFormatPr defaultRowHeight="15" x14ac:dyDescent="0.25"/>
  <cols>
    <col min="1" max="1" width="4.85546875" style="6" customWidth="1"/>
    <col min="2" max="2" width="23.140625" style="6" customWidth="1"/>
    <col min="3" max="3" width="6.7109375" style="6" customWidth="1"/>
    <col min="4" max="4" width="7.28515625" style="6" customWidth="1"/>
    <col min="5" max="5" width="6" style="6" customWidth="1"/>
    <col min="6" max="6" width="5.85546875" style="6" customWidth="1"/>
    <col min="7" max="7" width="7.140625" style="6" customWidth="1"/>
    <col min="8" max="8" width="7.85546875" style="7" customWidth="1"/>
    <col min="9" max="9" width="5.5703125" style="1" customWidth="1"/>
    <col min="10" max="10" width="5.85546875" style="1" customWidth="1"/>
    <col min="11" max="11" width="6.140625" style="1" customWidth="1"/>
    <col min="12" max="12" width="6.85546875" style="1" customWidth="1"/>
    <col min="13" max="13" width="9.140625" style="1" customWidth="1"/>
    <col min="14" max="14" width="8" style="1" customWidth="1"/>
    <col min="15" max="15" width="9.5703125" style="1" customWidth="1"/>
    <col min="16" max="17" width="8.42578125" style="6" customWidth="1"/>
    <col min="18" max="18" width="10.28515625" style="6" customWidth="1"/>
    <col min="19" max="19" width="8.42578125" style="6" customWidth="1"/>
    <col min="20" max="20" width="8.42578125" style="7" customWidth="1"/>
    <col min="21" max="21" width="9.140625" style="2" customWidth="1"/>
    <col min="22" max="22" width="8.42578125" style="2" customWidth="1"/>
    <col min="23" max="23" width="9.7109375" style="2" customWidth="1"/>
    <col min="24" max="24" width="8" style="2" customWidth="1"/>
    <col min="25" max="26" width="8.85546875" style="2" customWidth="1"/>
    <col min="27" max="27" width="9.140625" style="2" customWidth="1"/>
    <col min="28" max="29" width="9.42578125" style="2" customWidth="1"/>
    <col min="30" max="32" width="8.42578125" style="2" customWidth="1"/>
    <col min="33" max="33" width="10.5703125" style="2" customWidth="1"/>
    <col min="34" max="34" width="9.140625" style="2" customWidth="1"/>
    <col min="35" max="40" width="8.42578125" style="2" customWidth="1"/>
    <col min="41" max="41" width="10.5703125" style="2" customWidth="1"/>
    <col min="42" max="45" width="8.42578125" style="2" customWidth="1"/>
    <col min="46" max="16384" width="9.140625" style="1"/>
  </cols>
  <sheetData>
    <row r="1" spans="1:45" s="6" customFormat="1" ht="18" x14ac:dyDescent="0.25">
      <c r="A1" s="76" t="s">
        <v>141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</row>
    <row r="2" spans="1:45" ht="15.75" x14ac:dyDescent="0.25">
      <c r="A2" s="32" t="s">
        <v>82</v>
      </c>
    </row>
    <row r="4" spans="1:45" s="6" customFormat="1" ht="24.75" customHeight="1" x14ac:dyDescent="0.25">
      <c r="B4" s="10" t="s">
        <v>83</v>
      </c>
      <c r="C4" s="11">
        <v>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5" s="6" customFormat="1" ht="31.5" x14ac:dyDescent="0.25">
      <c r="B5" s="12" t="s">
        <v>84</v>
      </c>
      <c r="C5" s="11">
        <v>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5" s="6" customFormat="1" ht="16.5" thickBot="1" x14ac:dyDescent="0.3">
      <c r="B6" s="40"/>
      <c r="C6" s="40"/>
      <c r="D6" s="40"/>
      <c r="E6" s="40"/>
      <c r="F6" s="40"/>
      <c r="G6" s="40"/>
      <c r="H6" s="41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ht="26.25" customHeight="1" thickBot="1" x14ac:dyDescent="0.3">
      <c r="C7" s="77" t="s">
        <v>90</v>
      </c>
      <c r="D7" s="78"/>
      <c r="E7" s="78"/>
      <c r="F7" s="78"/>
      <c r="G7" s="79"/>
      <c r="H7" s="77" t="s">
        <v>0</v>
      </c>
      <c r="I7" s="78"/>
      <c r="J7" s="78"/>
      <c r="K7" s="78"/>
      <c r="L7" s="79"/>
      <c r="M7" s="77" t="s">
        <v>1</v>
      </c>
      <c r="N7" s="78"/>
      <c r="O7" s="78"/>
      <c r="P7" s="78"/>
      <c r="Q7" s="79"/>
      <c r="R7" s="88" t="s">
        <v>2</v>
      </c>
      <c r="S7" s="89"/>
      <c r="T7" s="89"/>
      <c r="U7" s="89"/>
      <c r="V7" s="89"/>
      <c r="W7" s="88" t="s">
        <v>96</v>
      </c>
      <c r="X7" s="89"/>
      <c r="Y7" s="89"/>
      <c r="Z7" s="89"/>
      <c r="AA7" s="90"/>
      <c r="AB7" s="86" t="s">
        <v>111</v>
      </c>
      <c r="AC7" s="86"/>
      <c r="AD7" s="86"/>
      <c r="AE7" s="86"/>
      <c r="AF7" s="87"/>
      <c r="AG7" s="86" t="s">
        <v>112</v>
      </c>
      <c r="AH7" s="86"/>
      <c r="AI7" s="86"/>
      <c r="AJ7" s="86"/>
      <c r="AK7" s="87"/>
      <c r="AL7" s="1"/>
      <c r="AM7" s="1"/>
      <c r="AN7" s="1"/>
      <c r="AO7" s="1"/>
      <c r="AP7" s="1"/>
      <c r="AQ7" s="1"/>
      <c r="AR7" s="1"/>
      <c r="AS7" s="1"/>
    </row>
    <row r="8" spans="1:45" ht="24" customHeight="1" x14ac:dyDescent="0.25">
      <c r="C8" s="80" t="s">
        <v>3</v>
      </c>
      <c r="D8" s="82" t="s">
        <v>114</v>
      </c>
      <c r="E8" s="83"/>
      <c r="F8" s="82" t="s">
        <v>142</v>
      </c>
      <c r="G8" s="82"/>
      <c r="H8" s="80" t="s">
        <v>3</v>
      </c>
      <c r="I8" s="82" t="s">
        <v>114</v>
      </c>
      <c r="J8" s="83"/>
      <c r="K8" s="82" t="s">
        <v>142</v>
      </c>
      <c r="L8" s="82"/>
      <c r="M8" s="80" t="s">
        <v>3</v>
      </c>
      <c r="N8" s="82" t="s">
        <v>114</v>
      </c>
      <c r="O8" s="83"/>
      <c r="P8" s="82" t="s">
        <v>142</v>
      </c>
      <c r="Q8" s="82"/>
      <c r="R8" s="80" t="s">
        <v>3</v>
      </c>
      <c r="S8" s="82" t="s">
        <v>114</v>
      </c>
      <c r="T8" s="83"/>
      <c r="U8" s="82" t="s">
        <v>142</v>
      </c>
      <c r="V8" s="82"/>
      <c r="W8" s="91" t="s">
        <v>3</v>
      </c>
      <c r="X8" s="82" t="s">
        <v>114</v>
      </c>
      <c r="Y8" s="83"/>
      <c r="Z8" s="82" t="s">
        <v>142</v>
      </c>
      <c r="AA8" s="82"/>
      <c r="AB8" s="84" t="s">
        <v>3</v>
      </c>
      <c r="AC8" s="82" t="s">
        <v>114</v>
      </c>
      <c r="AD8" s="83"/>
      <c r="AE8" s="82" t="s">
        <v>142</v>
      </c>
      <c r="AF8" s="82"/>
      <c r="AG8" s="84" t="s">
        <v>3</v>
      </c>
      <c r="AH8" s="82" t="s">
        <v>114</v>
      </c>
      <c r="AI8" s="83"/>
      <c r="AJ8" s="82" t="s">
        <v>142</v>
      </c>
      <c r="AK8" s="82"/>
      <c r="AL8" s="1"/>
      <c r="AM8" s="1"/>
      <c r="AN8" s="1"/>
      <c r="AO8" s="1"/>
      <c r="AP8" s="1"/>
      <c r="AQ8" s="1"/>
      <c r="AR8" s="1"/>
      <c r="AS8" s="1"/>
    </row>
    <row r="9" spans="1:45" ht="27.75" customHeight="1" x14ac:dyDescent="0.25">
      <c r="C9" s="81"/>
      <c r="D9" s="36" t="s">
        <v>40</v>
      </c>
      <c r="E9" s="36" t="s">
        <v>4</v>
      </c>
      <c r="F9" s="36" t="s">
        <v>5</v>
      </c>
      <c r="G9" s="43" t="s">
        <v>4</v>
      </c>
      <c r="H9" s="81"/>
      <c r="I9" s="36" t="s">
        <v>40</v>
      </c>
      <c r="J9" s="36" t="s">
        <v>4</v>
      </c>
      <c r="K9" s="36" t="s">
        <v>5</v>
      </c>
      <c r="L9" s="43" t="s">
        <v>4</v>
      </c>
      <c r="M9" s="81"/>
      <c r="N9" s="36" t="s">
        <v>6</v>
      </c>
      <c r="O9" s="36" t="s">
        <v>7</v>
      </c>
      <c r="P9" s="36" t="s">
        <v>8</v>
      </c>
      <c r="Q9" s="43" t="s">
        <v>7</v>
      </c>
      <c r="R9" s="81"/>
      <c r="S9" s="36" t="s">
        <v>6</v>
      </c>
      <c r="T9" s="36" t="s">
        <v>7</v>
      </c>
      <c r="U9" s="36" t="s">
        <v>8</v>
      </c>
      <c r="V9" s="38" t="s">
        <v>7</v>
      </c>
      <c r="W9" s="91"/>
      <c r="X9" s="36" t="s">
        <v>6</v>
      </c>
      <c r="Y9" s="36" t="s">
        <v>7</v>
      </c>
      <c r="Z9" s="36" t="s">
        <v>8</v>
      </c>
      <c r="AA9" s="43" t="s">
        <v>7</v>
      </c>
      <c r="AB9" s="85"/>
      <c r="AC9" s="36" t="s">
        <v>6</v>
      </c>
      <c r="AD9" s="36" t="s">
        <v>7</v>
      </c>
      <c r="AE9" s="36" t="s">
        <v>8</v>
      </c>
      <c r="AF9" s="43" t="s">
        <v>7</v>
      </c>
      <c r="AG9" s="85"/>
      <c r="AH9" s="36" t="s">
        <v>6</v>
      </c>
      <c r="AI9" s="36" t="s">
        <v>7</v>
      </c>
      <c r="AJ9" s="36" t="s">
        <v>8</v>
      </c>
      <c r="AK9" s="43" t="s">
        <v>7</v>
      </c>
      <c r="AL9" s="1"/>
      <c r="AM9" s="1"/>
      <c r="AN9" s="1"/>
      <c r="AO9" s="1"/>
      <c r="AP9" s="1"/>
      <c r="AQ9" s="1"/>
      <c r="AR9" s="1"/>
      <c r="AS9" s="1"/>
    </row>
    <row r="10" spans="1:45" ht="33.75" x14ac:dyDescent="0.25">
      <c r="C10" s="44" t="s">
        <v>41</v>
      </c>
      <c r="D10" s="34"/>
      <c r="E10" s="34"/>
      <c r="F10" s="34"/>
      <c r="G10" s="45"/>
      <c r="H10" s="44" t="s">
        <v>41</v>
      </c>
      <c r="I10" s="34"/>
      <c r="J10" s="34"/>
      <c r="K10" s="34"/>
      <c r="L10" s="45"/>
      <c r="M10" s="44" t="s">
        <v>9</v>
      </c>
      <c r="N10" s="34"/>
      <c r="O10" s="34"/>
      <c r="P10" s="34"/>
      <c r="Q10" s="45"/>
      <c r="R10" s="42" t="s">
        <v>42</v>
      </c>
      <c r="S10" s="34"/>
      <c r="T10" s="34"/>
      <c r="U10" s="34"/>
      <c r="V10" s="37"/>
      <c r="W10" s="42" t="s">
        <v>102</v>
      </c>
      <c r="X10" s="36"/>
      <c r="Y10" s="36"/>
      <c r="Z10" s="36"/>
      <c r="AA10" s="43"/>
      <c r="AB10" s="39" t="s">
        <v>102</v>
      </c>
      <c r="AC10" s="36"/>
      <c r="AD10" s="36"/>
      <c r="AE10" s="36"/>
      <c r="AF10" s="43"/>
      <c r="AG10" s="39" t="s">
        <v>102</v>
      </c>
      <c r="AH10" s="36"/>
      <c r="AI10" s="36"/>
      <c r="AJ10" s="36"/>
      <c r="AK10" s="43"/>
      <c r="AL10" s="1"/>
      <c r="AM10" s="1"/>
      <c r="AN10" s="1"/>
      <c r="AO10" s="1"/>
      <c r="AP10" s="1"/>
      <c r="AQ10" s="1"/>
      <c r="AR10" s="1"/>
      <c r="AS10" s="1"/>
    </row>
    <row r="11" spans="1:45" ht="22.5" x14ac:dyDescent="0.25">
      <c r="C11" s="44" t="s">
        <v>109</v>
      </c>
      <c r="D11" s="36"/>
      <c r="E11" s="36"/>
      <c r="F11" s="36"/>
      <c r="G11" s="43"/>
      <c r="H11" s="44" t="s">
        <v>109</v>
      </c>
      <c r="I11" s="36"/>
      <c r="J11" s="36"/>
      <c r="K11" s="36"/>
      <c r="L11" s="43"/>
      <c r="M11" s="42" t="s">
        <v>10</v>
      </c>
      <c r="N11" s="36"/>
      <c r="O11" s="36"/>
      <c r="P11" s="36"/>
      <c r="Q11" s="43"/>
      <c r="R11" s="42" t="s">
        <v>43</v>
      </c>
      <c r="S11" s="36"/>
      <c r="T11" s="36"/>
      <c r="U11" s="36"/>
      <c r="V11" s="38"/>
      <c r="W11" s="42" t="s">
        <v>103</v>
      </c>
      <c r="X11" s="36"/>
      <c r="Y11" s="36"/>
      <c r="Z11" s="36"/>
      <c r="AA11" s="43"/>
      <c r="AB11" s="39" t="s">
        <v>103</v>
      </c>
      <c r="AC11" s="36"/>
      <c r="AD11" s="36"/>
      <c r="AE11" s="36"/>
      <c r="AF11" s="43"/>
      <c r="AG11" s="39" t="s">
        <v>103</v>
      </c>
      <c r="AH11" s="36"/>
      <c r="AI11" s="36"/>
      <c r="AJ11" s="36"/>
      <c r="AK11" s="43"/>
      <c r="AL11" s="1"/>
      <c r="AM11" s="1"/>
      <c r="AN11" s="1"/>
      <c r="AO11" s="1"/>
      <c r="AP11" s="1"/>
      <c r="AQ11" s="1"/>
      <c r="AR11" s="1"/>
      <c r="AS11" s="1"/>
    </row>
    <row r="12" spans="1:45" ht="22.5" x14ac:dyDescent="0.25">
      <c r="C12" s="44" t="s">
        <v>110</v>
      </c>
      <c r="D12" s="36"/>
      <c r="E12" s="36"/>
      <c r="F12" s="36"/>
      <c r="G12" s="43"/>
      <c r="H12" s="44" t="s">
        <v>110</v>
      </c>
      <c r="I12" s="36"/>
      <c r="J12" s="36"/>
      <c r="K12" s="36"/>
      <c r="L12" s="43"/>
      <c r="M12" s="42" t="s">
        <v>105</v>
      </c>
      <c r="N12" s="36"/>
      <c r="O12" s="36"/>
      <c r="P12" s="36"/>
      <c r="Q12" s="43"/>
      <c r="R12" s="42" t="s">
        <v>44</v>
      </c>
      <c r="S12" s="36"/>
      <c r="T12" s="36"/>
      <c r="U12" s="36"/>
      <c r="V12" s="38"/>
      <c r="W12" s="42" t="s">
        <v>104</v>
      </c>
      <c r="X12" s="36"/>
      <c r="Y12" s="36"/>
      <c r="Z12" s="36"/>
      <c r="AA12" s="43"/>
      <c r="AB12" s="39" t="s">
        <v>104</v>
      </c>
      <c r="AC12" s="36"/>
      <c r="AD12" s="36"/>
      <c r="AE12" s="36"/>
      <c r="AF12" s="43"/>
      <c r="AG12" s="39" t="s">
        <v>104</v>
      </c>
      <c r="AH12" s="36"/>
      <c r="AI12" s="36"/>
      <c r="AJ12" s="36"/>
      <c r="AK12" s="43"/>
      <c r="AL12" s="1"/>
      <c r="AM12" s="1"/>
      <c r="AN12" s="1"/>
      <c r="AO12" s="1"/>
      <c r="AP12" s="1"/>
      <c r="AQ12" s="1"/>
      <c r="AR12" s="1"/>
      <c r="AS12" s="1"/>
    </row>
    <row r="13" spans="1:45" ht="22.5" x14ac:dyDescent="0.25">
      <c r="C13" s="42"/>
      <c r="D13" s="36"/>
      <c r="E13" s="36"/>
      <c r="F13" s="36"/>
      <c r="G13" s="43"/>
      <c r="H13" s="42"/>
      <c r="I13" s="36"/>
      <c r="J13" s="36"/>
      <c r="K13" s="36"/>
      <c r="L13" s="43"/>
      <c r="M13" s="42" t="s">
        <v>106</v>
      </c>
      <c r="N13" s="36"/>
      <c r="O13" s="36"/>
      <c r="P13" s="36"/>
      <c r="Q13" s="43"/>
      <c r="R13" s="42" t="s">
        <v>45</v>
      </c>
      <c r="S13" s="36"/>
      <c r="T13" s="36"/>
      <c r="U13" s="36"/>
      <c r="V13" s="38"/>
      <c r="W13" s="42"/>
      <c r="X13" s="36"/>
      <c r="Y13" s="36"/>
      <c r="Z13" s="36"/>
      <c r="AA13" s="43"/>
      <c r="AB13" s="39" t="s">
        <v>108</v>
      </c>
      <c r="AC13" s="36"/>
      <c r="AD13" s="36"/>
      <c r="AE13" s="36"/>
      <c r="AF13" s="43"/>
      <c r="AG13" s="39" t="s">
        <v>108</v>
      </c>
      <c r="AH13" s="36"/>
      <c r="AI13" s="36"/>
      <c r="AJ13" s="36"/>
      <c r="AK13" s="43"/>
      <c r="AL13" s="1"/>
      <c r="AM13" s="1"/>
      <c r="AN13" s="1"/>
      <c r="AO13" s="1"/>
      <c r="AP13" s="1"/>
      <c r="AQ13" s="1"/>
      <c r="AR13" s="1"/>
      <c r="AS13" s="1"/>
    </row>
    <row r="14" spans="1:45" ht="22.5" x14ac:dyDescent="0.25">
      <c r="C14" s="42"/>
      <c r="D14" s="36"/>
      <c r="E14" s="36"/>
      <c r="F14" s="36"/>
      <c r="G14" s="43"/>
      <c r="H14" s="42"/>
      <c r="I14" s="36"/>
      <c r="J14" s="36"/>
      <c r="K14" s="36"/>
      <c r="L14" s="43"/>
      <c r="M14" s="42" t="s">
        <v>107</v>
      </c>
      <c r="N14" s="36"/>
      <c r="O14" s="36"/>
      <c r="P14" s="36"/>
      <c r="Q14" s="43"/>
      <c r="R14" s="42"/>
      <c r="S14" s="36"/>
      <c r="T14" s="36"/>
      <c r="U14" s="36"/>
      <c r="V14" s="38"/>
      <c r="W14" s="42"/>
      <c r="X14" s="36"/>
      <c r="Y14" s="36"/>
      <c r="Z14" s="36"/>
      <c r="AA14" s="43"/>
      <c r="AB14" s="39"/>
      <c r="AC14" s="36"/>
      <c r="AD14" s="36"/>
      <c r="AE14" s="36"/>
      <c r="AF14" s="43"/>
      <c r="AG14" s="39" t="s">
        <v>113</v>
      </c>
      <c r="AH14" s="36"/>
      <c r="AI14" s="36"/>
      <c r="AJ14" s="36"/>
      <c r="AK14" s="43"/>
      <c r="AL14" s="1"/>
      <c r="AM14" s="1"/>
      <c r="AN14" s="1"/>
      <c r="AO14" s="1"/>
      <c r="AP14" s="1"/>
      <c r="AQ14" s="1"/>
      <c r="AR14" s="1"/>
      <c r="AS14" s="1"/>
    </row>
    <row r="15" spans="1:45" ht="15.75" thickBot="1" x14ac:dyDescent="0.3">
      <c r="C15" s="46" t="s">
        <v>11</v>
      </c>
      <c r="D15" s="47">
        <f>SUM(D10:D14)</f>
        <v>0</v>
      </c>
      <c r="E15" s="47">
        <f>SUM(E10:E14)</f>
        <v>0</v>
      </c>
      <c r="F15" s="47">
        <f>SUM(F10:F14)</f>
        <v>0</v>
      </c>
      <c r="G15" s="48">
        <f>SUM(G10:G14)</f>
        <v>0</v>
      </c>
      <c r="H15" s="46" t="s">
        <v>11</v>
      </c>
      <c r="I15" s="47">
        <f>SUM(I10:I14)</f>
        <v>0</v>
      </c>
      <c r="J15" s="47">
        <f>SUM(J10:J14)</f>
        <v>0</v>
      </c>
      <c r="K15" s="47">
        <f>SUM(K10:K14)</f>
        <v>0</v>
      </c>
      <c r="L15" s="48">
        <f>SUM(L10:L14)</f>
        <v>0</v>
      </c>
      <c r="M15" s="46" t="s">
        <v>11</v>
      </c>
      <c r="N15" s="47">
        <f>SUM(N10:N14)</f>
        <v>0</v>
      </c>
      <c r="O15" s="47">
        <f>SUM(O10:O14)</f>
        <v>0</v>
      </c>
      <c r="P15" s="47">
        <f>SUM(P10:P14)</f>
        <v>0</v>
      </c>
      <c r="Q15" s="48">
        <f>SUM(Q10:Q14)</f>
        <v>0</v>
      </c>
      <c r="R15" s="46" t="s">
        <v>11</v>
      </c>
      <c r="S15" s="47">
        <f>SUM(S10:S14)</f>
        <v>0</v>
      </c>
      <c r="T15" s="47">
        <f>SUM(T10:T14)</f>
        <v>0</v>
      </c>
      <c r="U15" s="47">
        <f>SUM(U10:U14)</f>
        <v>0</v>
      </c>
      <c r="V15" s="49">
        <f>SUM(V10:V14)</f>
        <v>0</v>
      </c>
      <c r="W15" s="47" t="s">
        <v>11</v>
      </c>
      <c r="X15" s="47">
        <f>SUM(X10:X14)</f>
        <v>0</v>
      </c>
      <c r="Y15" s="47">
        <f>SUM(Y10:Y14)</f>
        <v>0</v>
      </c>
      <c r="Z15" s="47">
        <f>SUM(Z10:Z14)</f>
        <v>0</v>
      </c>
      <c r="AA15" s="48">
        <f>SUM(AA10:AA14)</f>
        <v>0</v>
      </c>
      <c r="AB15" s="47" t="s">
        <v>11</v>
      </c>
      <c r="AC15" s="47">
        <f>SUM(AC10:AC14)</f>
        <v>0</v>
      </c>
      <c r="AD15" s="47">
        <f>SUM(AD10:AD14)</f>
        <v>0</v>
      </c>
      <c r="AE15" s="47">
        <f>SUM(AE10:AE14)</f>
        <v>0</v>
      </c>
      <c r="AF15" s="48">
        <f>SUM(AF10:AF14)</f>
        <v>0</v>
      </c>
      <c r="AG15" s="47" t="s">
        <v>11</v>
      </c>
      <c r="AH15" s="47">
        <f>SUM(AH10:AH14)</f>
        <v>0</v>
      </c>
      <c r="AI15" s="47">
        <f>SUM(AI10:AI14)</f>
        <v>0</v>
      </c>
      <c r="AJ15" s="47">
        <f>SUM(AJ10:AJ14)</f>
        <v>0</v>
      </c>
      <c r="AK15" s="48">
        <f>SUM(AK10:AK14)</f>
        <v>0</v>
      </c>
      <c r="AL15" s="1"/>
      <c r="AM15" s="1"/>
      <c r="AN15" s="1"/>
      <c r="AO15" s="1"/>
      <c r="AP15" s="1"/>
      <c r="AQ15" s="1"/>
      <c r="AR15" s="1"/>
      <c r="AS15" s="1"/>
    </row>
    <row r="16" spans="1:45" ht="18" x14ac:dyDescent="0.25">
      <c r="A16" s="14"/>
    </row>
    <row r="17" spans="1:1" ht="15.75" x14ac:dyDescent="0.25">
      <c r="A17" s="22"/>
    </row>
    <row r="18" spans="1:1" ht="15.75" x14ac:dyDescent="0.25">
      <c r="A18" s="22"/>
    </row>
  </sheetData>
  <mergeCells count="29">
    <mergeCell ref="AG7:AK7"/>
    <mergeCell ref="AJ8:AK8"/>
    <mergeCell ref="H8:H9"/>
    <mergeCell ref="I8:J8"/>
    <mergeCell ref="N8:O8"/>
    <mergeCell ref="AH8:AI8"/>
    <mergeCell ref="AC8:AD8"/>
    <mergeCell ref="AB7:AF7"/>
    <mergeCell ref="R7:V7"/>
    <mergeCell ref="W7:AA7"/>
    <mergeCell ref="S8:T8"/>
    <mergeCell ref="U8:V8"/>
    <mergeCell ref="W8:W9"/>
    <mergeCell ref="A1:AS1"/>
    <mergeCell ref="C7:G7"/>
    <mergeCell ref="C8:C9"/>
    <mergeCell ref="D8:E8"/>
    <mergeCell ref="F8:G8"/>
    <mergeCell ref="X8:Y8"/>
    <mergeCell ref="Z8:AA8"/>
    <mergeCell ref="AB8:AB9"/>
    <mergeCell ref="AE8:AF8"/>
    <mergeCell ref="AG8:AG9"/>
    <mergeCell ref="R8:R9"/>
    <mergeCell ref="M8:M9"/>
    <mergeCell ref="H7:L7"/>
    <mergeCell ref="M7:Q7"/>
    <mergeCell ref="K8:L8"/>
    <mergeCell ref="P8:Q8"/>
  </mergeCells>
  <pageMargins left="0" right="0" top="0.19685039370078741" bottom="0" header="0" footer="0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17A4-2C21-4AB9-81CA-32C0AC937973}">
  <sheetPr>
    <tabColor theme="9" tint="0.39997558519241921"/>
  </sheetPr>
  <dimension ref="A1:AT49"/>
  <sheetViews>
    <sheetView zoomScaleNormal="100" workbookViewId="0">
      <selection activeCell="W5" sqref="W5"/>
    </sheetView>
  </sheetViews>
  <sheetFormatPr defaultRowHeight="15" x14ac:dyDescent="0.25"/>
  <cols>
    <col min="1" max="1" width="5.42578125" style="6" customWidth="1"/>
    <col min="2" max="2" width="23.140625" style="6" customWidth="1"/>
    <col min="3" max="3" width="6.7109375" style="6" customWidth="1"/>
    <col min="4" max="4" width="7.28515625" style="6" customWidth="1"/>
    <col min="5" max="5" width="6" style="6" customWidth="1"/>
    <col min="6" max="6" width="5.85546875" style="6" customWidth="1"/>
    <col min="7" max="7" width="7.140625" style="6" customWidth="1"/>
    <col min="8" max="8" width="6.5703125" style="7" customWidth="1"/>
    <col min="9" max="9" width="4.7109375" style="1" customWidth="1"/>
    <col min="10" max="10" width="4.85546875" style="1" customWidth="1"/>
    <col min="11" max="11" width="6.140625" style="1" customWidth="1"/>
    <col min="12" max="12" width="6.85546875" style="1" customWidth="1"/>
    <col min="13" max="13" width="7.7109375" style="1" customWidth="1"/>
    <col min="14" max="14" width="8" style="1" customWidth="1"/>
    <col min="15" max="15" width="9.5703125" style="1" customWidth="1"/>
    <col min="16" max="19" width="8.42578125" style="6" customWidth="1"/>
    <col min="20" max="20" width="8.42578125" style="7" customWidth="1"/>
    <col min="21" max="21" width="9.140625" style="2" customWidth="1"/>
    <col min="22" max="25" width="8.42578125" style="2" customWidth="1"/>
    <col min="26" max="26" width="10.5703125" style="2" customWidth="1"/>
    <col min="27" max="27" width="9.140625" style="2" customWidth="1"/>
    <col min="28" max="31" width="8.42578125" style="2" customWidth="1"/>
    <col min="32" max="32" width="10.5703125" style="2" customWidth="1"/>
    <col min="33" max="33" width="9.140625" style="2" customWidth="1"/>
    <col min="34" max="37" width="8.42578125" style="2" customWidth="1"/>
    <col min="38" max="38" width="10.5703125" style="2" customWidth="1"/>
    <col min="39" max="41" width="8.42578125" style="2" customWidth="1"/>
    <col min="42" max="42" width="10.5703125" style="2" customWidth="1"/>
    <col min="43" max="46" width="8.42578125" style="2" customWidth="1"/>
    <col min="47" max="16384" width="9.140625" style="1"/>
  </cols>
  <sheetData>
    <row r="1" spans="1:46" s="6" customFormat="1" ht="18" x14ac:dyDescent="0.25">
      <c r="A1" s="76" t="s">
        <v>141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</row>
    <row r="2" spans="1:46" ht="15.75" x14ac:dyDescent="0.25">
      <c r="A2" s="32" t="s">
        <v>82</v>
      </c>
    </row>
    <row r="4" spans="1:46" s="6" customFormat="1" ht="24.75" customHeight="1" x14ac:dyDescent="0.25">
      <c r="B4" s="10" t="s">
        <v>83</v>
      </c>
      <c r="C4" s="10"/>
      <c r="D4" s="10"/>
      <c r="E4" s="10"/>
      <c r="F4" s="10"/>
      <c r="G4" s="10"/>
      <c r="H4" s="11">
        <v>1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s="6" customFormat="1" ht="31.5" x14ac:dyDescent="0.25">
      <c r="B5" s="12" t="s">
        <v>84</v>
      </c>
      <c r="C5" s="12"/>
      <c r="D5" s="12"/>
      <c r="E5" s="12"/>
      <c r="F5" s="12"/>
      <c r="G5" s="12"/>
      <c r="H5" s="11">
        <v>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s="6" customFormat="1" ht="15.75" x14ac:dyDescent="0.25">
      <c r="B6" s="40"/>
      <c r="C6" s="40"/>
      <c r="D6" s="40"/>
      <c r="E6" s="40"/>
      <c r="F6" s="40"/>
      <c r="G6" s="40"/>
      <c r="H6" s="41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s="52" customFormat="1" ht="15.75" x14ac:dyDescent="0.25">
      <c r="A7" s="50" t="s">
        <v>115</v>
      </c>
      <c r="B7" s="98" t="s">
        <v>143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</row>
    <row r="8" spans="1:46" s="52" customFormat="1" ht="15.75" x14ac:dyDescent="0.25">
      <c r="A8" s="50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</row>
    <row r="9" spans="1:46" s="6" customFormat="1" ht="15.75" customHeight="1" x14ac:dyDescent="0.25">
      <c r="A9" s="82" t="s">
        <v>12</v>
      </c>
      <c r="B9" s="13" t="s">
        <v>52</v>
      </c>
      <c r="C9" s="92" t="s">
        <v>93</v>
      </c>
      <c r="D9" s="94"/>
      <c r="E9" s="93"/>
      <c r="F9" s="92" t="s">
        <v>13</v>
      </c>
      <c r="G9" s="94"/>
      <c r="H9" s="93"/>
      <c r="I9" s="92" t="s">
        <v>14</v>
      </c>
      <c r="J9" s="94"/>
      <c r="K9" s="94"/>
      <c r="L9" s="94"/>
      <c r="M9" s="94"/>
      <c r="N9" s="94"/>
      <c r="O9" s="94"/>
      <c r="P9" s="94"/>
      <c r="Q9" s="92" t="s">
        <v>15</v>
      </c>
      <c r="R9" s="94"/>
      <c r="S9" s="94"/>
      <c r="T9" s="94"/>
      <c r="U9" s="94"/>
      <c r="V9" s="94"/>
      <c r="W9" s="94"/>
      <c r="X9" s="94"/>
      <c r="Y9" s="94"/>
      <c r="Z9" s="93"/>
      <c r="AA9" s="92" t="s">
        <v>97</v>
      </c>
      <c r="AB9" s="94"/>
      <c r="AC9" s="94"/>
      <c r="AD9" s="94"/>
      <c r="AE9" s="94"/>
      <c r="AF9" s="93"/>
      <c r="AG9" s="92" t="s">
        <v>100</v>
      </c>
      <c r="AH9" s="94"/>
      <c r="AI9" s="94"/>
      <c r="AJ9" s="94"/>
      <c r="AK9" s="94"/>
      <c r="AL9" s="94"/>
      <c r="AM9" s="94"/>
      <c r="AN9" s="94"/>
      <c r="AO9" s="94"/>
      <c r="AP9" s="93"/>
      <c r="AQ9" s="82" t="s">
        <v>59</v>
      </c>
      <c r="AR9" s="82" t="s">
        <v>16</v>
      </c>
      <c r="AS9" s="82"/>
      <c r="AT9" s="82" t="s">
        <v>17</v>
      </c>
    </row>
    <row r="10" spans="1:46" s="6" customFormat="1" ht="24.75" customHeight="1" x14ac:dyDescent="0.25">
      <c r="A10" s="82"/>
      <c r="B10" s="82" t="s">
        <v>80</v>
      </c>
      <c r="C10" s="82" t="s">
        <v>18</v>
      </c>
      <c r="D10" s="82" t="s">
        <v>91</v>
      </c>
      <c r="E10" s="82" t="s">
        <v>92</v>
      </c>
      <c r="F10" s="82" t="s">
        <v>18</v>
      </c>
      <c r="G10" s="82" t="s">
        <v>91</v>
      </c>
      <c r="H10" s="82" t="s">
        <v>92</v>
      </c>
      <c r="I10" s="82" t="s">
        <v>48</v>
      </c>
      <c r="J10" s="82"/>
      <c r="K10" s="95" t="s">
        <v>50</v>
      </c>
      <c r="L10" s="96"/>
      <c r="M10" s="82" t="s">
        <v>49</v>
      </c>
      <c r="N10" s="82"/>
      <c r="O10" s="82" t="s">
        <v>51</v>
      </c>
      <c r="P10" s="82"/>
      <c r="Q10" s="82" t="s">
        <v>85</v>
      </c>
      <c r="R10" s="82"/>
      <c r="S10" s="82" t="s">
        <v>53</v>
      </c>
      <c r="T10" s="82"/>
      <c r="U10" s="82" t="s">
        <v>54</v>
      </c>
      <c r="V10" s="82"/>
      <c r="W10" s="82" t="s">
        <v>86</v>
      </c>
      <c r="X10" s="82"/>
      <c r="Y10" s="82" t="s">
        <v>87</v>
      </c>
      <c r="Z10" s="82"/>
      <c r="AA10" s="82" t="s">
        <v>101</v>
      </c>
      <c r="AB10" s="82"/>
      <c r="AC10" s="82" t="s">
        <v>94</v>
      </c>
      <c r="AD10" s="82"/>
      <c r="AE10" s="82" t="s">
        <v>95</v>
      </c>
      <c r="AF10" s="82"/>
      <c r="AG10" s="82" t="s">
        <v>101</v>
      </c>
      <c r="AH10" s="82"/>
      <c r="AI10" s="82" t="s">
        <v>94</v>
      </c>
      <c r="AJ10" s="82"/>
      <c r="AK10" s="82" t="s">
        <v>95</v>
      </c>
      <c r="AL10" s="82"/>
      <c r="AM10" s="82" t="s">
        <v>98</v>
      </c>
      <c r="AN10" s="82"/>
      <c r="AO10" s="82" t="s">
        <v>99</v>
      </c>
      <c r="AP10" s="82"/>
      <c r="AQ10" s="82"/>
      <c r="AR10" s="82" t="s">
        <v>19</v>
      </c>
      <c r="AS10" s="82" t="s">
        <v>20</v>
      </c>
      <c r="AT10" s="82"/>
    </row>
    <row r="11" spans="1:46" s="6" customFormat="1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97"/>
      <c r="L11" s="85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</row>
    <row r="12" spans="1:46" s="6" customFormat="1" ht="27" customHeight="1" x14ac:dyDescent="0.25">
      <c r="A12" s="82"/>
      <c r="B12" s="82"/>
      <c r="C12" s="82" t="s">
        <v>57</v>
      </c>
      <c r="D12" s="82" t="s">
        <v>57</v>
      </c>
      <c r="E12" s="82" t="s">
        <v>57</v>
      </c>
      <c r="F12" s="82" t="s">
        <v>57</v>
      </c>
      <c r="G12" s="82" t="s">
        <v>57</v>
      </c>
      <c r="H12" s="82" t="s">
        <v>57</v>
      </c>
      <c r="I12" s="82" t="s">
        <v>58</v>
      </c>
      <c r="J12" s="82"/>
      <c r="K12" s="92" t="s">
        <v>58</v>
      </c>
      <c r="L12" s="93"/>
      <c r="M12" s="82" t="s">
        <v>58</v>
      </c>
      <c r="N12" s="82"/>
      <c r="O12" s="82" t="s">
        <v>58</v>
      </c>
      <c r="P12" s="82"/>
      <c r="Q12" s="82" t="s">
        <v>58</v>
      </c>
      <c r="R12" s="82"/>
      <c r="S12" s="82" t="s">
        <v>58</v>
      </c>
      <c r="T12" s="82"/>
      <c r="U12" s="82" t="s">
        <v>58</v>
      </c>
      <c r="V12" s="82"/>
      <c r="W12" s="82" t="s">
        <v>58</v>
      </c>
      <c r="X12" s="82"/>
      <c r="Y12" s="82" t="s">
        <v>58</v>
      </c>
      <c r="Z12" s="82"/>
      <c r="AA12" s="82" t="s">
        <v>58</v>
      </c>
      <c r="AB12" s="82"/>
      <c r="AC12" s="82" t="s">
        <v>58</v>
      </c>
      <c r="AD12" s="82"/>
      <c r="AE12" s="82" t="s">
        <v>58</v>
      </c>
      <c r="AF12" s="82"/>
      <c r="AG12" s="82" t="s">
        <v>58</v>
      </c>
      <c r="AH12" s="82"/>
      <c r="AI12" s="82" t="s">
        <v>58</v>
      </c>
      <c r="AJ12" s="82"/>
      <c r="AK12" s="82" t="s">
        <v>58</v>
      </c>
      <c r="AL12" s="82"/>
      <c r="AM12" s="82" t="s">
        <v>58</v>
      </c>
      <c r="AN12" s="82"/>
      <c r="AO12" s="82" t="s">
        <v>58</v>
      </c>
      <c r="AP12" s="82"/>
      <c r="AQ12" s="82"/>
      <c r="AR12" s="82"/>
      <c r="AS12" s="82"/>
      <c r="AT12" s="82"/>
    </row>
    <row r="13" spans="1:46" s="6" customFormat="1" ht="21" customHeight="1" x14ac:dyDescent="0.25">
      <c r="A13" s="82"/>
      <c r="B13" s="82"/>
      <c r="C13" s="82"/>
      <c r="D13" s="82"/>
      <c r="E13" s="82"/>
      <c r="F13" s="82"/>
      <c r="G13" s="82"/>
      <c r="H13" s="82"/>
      <c r="I13" s="36" t="s">
        <v>19</v>
      </c>
      <c r="J13" s="36" t="s">
        <v>20</v>
      </c>
      <c r="K13" s="36" t="s">
        <v>19</v>
      </c>
      <c r="L13" s="36" t="s">
        <v>20</v>
      </c>
      <c r="M13" s="36" t="s">
        <v>19</v>
      </c>
      <c r="N13" s="36" t="s">
        <v>20</v>
      </c>
      <c r="O13" s="36" t="s">
        <v>19</v>
      </c>
      <c r="P13" s="36" t="s">
        <v>20</v>
      </c>
      <c r="Q13" s="36" t="s">
        <v>19</v>
      </c>
      <c r="R13" s="36" t="s">
        <v>20</v>
      </c>
      <c r="S13" s="36" t="s">
        <v>19</v>
      </c>
      <c r="T13" s="36" t="s">
        <v>20</v>
      </c>
      <c r="U13" s="36" t="s">
        <v>19</v>
      </c>
      <c r="V13" s="36" t="s">
        <v>20</v>
      </c>
      <c r="W13" s="36" t="s">
        <v>19</v>
      </c>
      <c r="X13" s="36" t="s">
        <v>20</v>
      </c>
      <c r="Y13" s="36" t="s">
        <v>19</v>
      </c>
      <c r="Z13" s="36" t="s">
        <v>20</v>
      </c>
      <c r="AA13" s="36" t="s">
        <v>19</v>
      </c>
      <c r="AB13" s="36" t="s">
        <v>20</v>
      </c>
      <c r="AC13" s="36" t="s">
        <v>19</v>
      </c>
      <c r="AD13" s="36" t="s">
        <v>20</v>
      </c>
      <c r="AE13" s="36" t="s">
        <v>19</v>
      </c>
      <c r="AF13" s="36" t="s">
        <v>20</v>
      </c>
      <c r="AG13" s="36" t="s">
        <v>19</v>
      </c>
      <c r="AH13" s="36" t="s">
        <v>20</v>
      </c>
      <c r="AI13" s="36" t="s">
        <v>19</v>
      </c>
      <c r="AJ13" s="36" t="s">
        <v>20</v>
      </c>
      <c r="AK13" s="36" t="s">
        <v>19</v>
      </c>
      <c r="AL13" s="36" t="s">
        <v>20</v>
      </c>
      <c r="AM13" s="36" t="s">
        <v>19</v>
      </c>
      <c r="AN13" s="36" t="s">
        <v>20</v>
      </c>
      <c r="AO13" s="36" t="s">
        <v>19</v>
      </c>
      <c r="AP13" s="36" t="s">
        <v>20</v>
      </c>
      <c r="AQ13" s="82"/>
      <c r="AR13" s="82"/>
      <c r="AS13" s="82"/>
      <c r="AT13" s="82"/>
    </row>
    <row r="14" spans="1:46" s="6" customFormat="1" x14ac:dyDescent="0.25">
      <c r="A14" s="33">
        <v>0</v>
      </c>
      <c r="B14" s="33">
        <v>1</v>
      </c>
      <c r="C14" s="33"/>
      <c r="D14" s="33"/>
      <c r="E14" s="33"/>
      <c r="F14" s="33"/>
      <c r="G14" s="33"/>
      <c r="H14" s="33">
        <v>2</v>
      </c>
      <c r="I14" s="33">
        <v>3</v>
      </c>
      <c r="J14" s="33">
        <v>4</v>
      </c>
      <c r="K14" s="33">
        <v>5</v>
      </c>
      <c r="L14" s="33">
        <v>6</v>
      </c>
      <c r="M14" s="33">
        <v>7</v>
      </c>
      <c r="N14" s="33">
        <v>8</v>
      </c>
      <c r="O14" s="33">
        <v>9</v>
      </c>
      <c r="P14" s="33">
        <v>10</v>
      </c>
      <c r="Q14" s="33">
        <v>11</v>
      </c>
      <c r="R14" s="33">
        <v>12</v>
      </c>
      <c r="S14" s="33">
        <v>13</v>
      </c>
      <c r="T14" s="33">
        <v>14</v>
      </c>
      <c r="U14" s="33">
        <v>15</v>
      </c>
      <c r="V14" s="33">
        <v>16</v>
      </c>
      <c r="W14" s="33">
        <v>17</v>
      </c>
      <c r="X14" s="33">
        <v>18</v>
      </c>
      <c r="Y14" s="33">
        <v>19</v>
      </c>
      <c r="Z14" s="33">
        <v>20</v>
      </c>
      <c r="AA14" s="33">
        <v>15</v>
      </c>
      <c r="AB14" s="33">
        <v>16</v>
      </c>
      <c r="AC14" s="33">
        <v>17</v>
      </c>
      <c r="AD14" s="33">
        <v>18</v>
      </c>
      <c r="AE14" s="33">
        <v>19</v>
      </c>
      <c r="AF14" s="33">
        <v>20</v>
      </c>
      <c r="AG14" s="33">
        <v>15</v>
      </c>
      <c r="AH14" s="33">
        <v>16</v>
      </c>
      <c r="AI14" s="33">
        <v>17</v>
      </c>
      <c r="AJ14" s="33">
        <v>18</v>
      </c>
      <c r="AK14" s="33">
        <v>19</v>
      </c>
      <c r="AL14" s="33">
        <v>20</v>
      </c>
      <c r="AM14" s="33">
        <v>17</v>
      </c>
      <c r="AN14" s="33">
        <v>18</v>
      </c>
      <c r="AO14" s="33">
        <v>19</v>
      </c>
      <c r="AP14" s="33">
        <v>20</v>
      </c>
      <c r="AQ14" s="33">
        <v>21</v>
      </c>
      <c r="AR14" s="33">
        <v>22</v>
      </c>
      <c r="AS14" s="33">
        <v>23</v>
      </c>
      <c r="AT14" s="33">
        <v>24</v>
      </c>
    </row>
    <row r="15" spans="1:46" s="6" customFormat="1" ht="21" x14ac:dyDescent="0.25">
      <c r="A15" s="35">
        <v>1</v>
      </c>
      <c r="B15" s="15" t="s">
        <v>89</v>
      </c>
      <c r="C15" s="15"/>
      <c r="D15" s="15"/>
      <c r="E15" s="15"/>
      <c r="F15" s="15"/>
      <c r="G15" s="15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46" s="6" customFormat="1" x14ac:dyDescent="0.25">
      <c r="A16" s="35">
        <v>2</v>
      </c>
      <c r="B16" s="15" t="s">
        <v>21</v>
      </c>
      <c r="C16" s="15"/>
      <c r="D16" s="15"/>
      <c r="E16" s="15"/>
      <c r="F16" s="15"/>
      <c r="G16" s="15"/>
      <c r="H16" s="8">
        <v>25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>
        <v>25</v>
      </c>
      <c r="AR16" s="8">
        <v>25</v>
      </c>
      <c r="AS16" s="8"/>
      <c r="AT16" s="8">
        <v>1</v>
      </c>
    </row>
    <row r="17" spans="1:46" s="6" customFormat="1" x14ac:dyDescent="0.25">
      <c r="A17" s="35">
        <v>2</v>
      </c>
      <c r="B17" s="16" t="s">
        <v>22</v>
      </c>
      <c r="C17" s="16"/>
      <c r="D17" s="16"/>
      <c r="E17" s="16"/>
      <c r="F17" s="16"/>
      <c r="G17" s="16"/>
      <c r="H17" s="36"/>
      <c r="I17" s="9">
        <v>15</v>
      </c>
      <c r="J17" s="9">
        <v>1</v>
      </c>
      <c r="K17" s="9">
        <v>15</v>
      </c>
      <c r="L17" s="9">
        <v>1</v>
      </c>
      <c r="M17" s="9">
        <v>16</v>
      </c>
      <c r="N17" s="9">
        <v>1</v>
      </c>
      <c r="O17" s="9">
        <v>16</v>
      </c>
      <c r="P17" s="9">
        <v>1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8">
        <f>SUM(AR17:AS17)</f>
        <v>66</v>
      </c>
      <c r="AR17" s="8">
        <f>SUM(I17,K17,M17,O17)</f>
        <v>62</v>
      </c>
      <c r="AS17" s="8">
        <f>SUM(J17,L17,N17,P17)</f>
        <v>4</v>
      </c>
      <c r="AT17" s="8">
        <v>4</v>
      </c>
    </row>
    <row r="18" spans="1:46" s="6" customFormat="1" x14ac:dyDescent="0.25">
      <c r="A18" s="35">
        <v>4</v>
      </c>
      <c r="B18" s="16" t="s">
        <v>23</v>
      </c>
      <c r="C18" s="16"/>
      <c r="D18" s="16"/>
      <c r="E18" s="16"/>
      <c r="F18" s="16"/>
      <c r="G18" s="16"/>
      <c r="H18" s="36"/>
      <c r="I18" s="9">
        <f t="shared" ref="I18:AT18" si="0">SUM(I19:I22)</f>
        <v>1</v>
      </c>
      <c r="J18" s="9">
        <f t="shared" si="0"/>
        <v>0</v>
      </c>
      <c r="K18" s="9">
        <f t="shared" si="0"/>
        <v>1</v>
      </c>
      <c r="L18" s="9">
        <f t="shared" si="0"/>
        <v>0</v>
      </c>
      <c r="M18" s="9">
        <f t="shared" si="0"/>
        <v>1</v>
      </c>
      <c r="N18" s="9">
        <f t="shared" si="0"/>
        <v>0</v>
      </c>
      <c r="O18" s="9">
        <f t="shared" si="0"/>
        <v>1</v>
      </c>
      <c r="P18" s="9">
        <f t="shared" si="0"/>
        <v>0</v>
      </c>
      <c r="Q18" s="9">
        <f t="shared" si="0"/>
        <v>8</v>
      </c>
      <c r="R18" s="9">
        <f t="shared" si="0"/>
        <v>0</v>
      </c>
      <c r="S18" s="9">
        <f t="shared" si="0"/>
        <v>8</v>
      </c>
      <c r="T18" s="9">
        <f t="shared" si="0"/>
        <v>0</v>
      </c>
      <c r="U18" s="9">
        <f t="shared" si="0"/>
        <v>8</v>
      </c>
      <c r="V18" s="9">
        <f t="shared" si="0"/>
        <v>0</v>
      </c>
      <c r="W18" s="9">
        <f t="shared" si="0"/>
        <v>8</v>
      </c>
      <c r="X18" s="9">
        <f t="shared" si="0"/>
        <v>0</v>
      </c>
      <c r="Y18" s="9">
        <f t="shared" si="0"/>
        <v>9</v>
      </c>
      <c r="Z18" s="9">
        <f t="shared" si="0"/>
        <v>0</v>
      </c>
      <c r="AA18" s="9">
        <f t="shared" si="0"/>
        <v>8</v>
      </c>
      <c r="AB18" s="9">
        <f t="shared" si="0"/>
        <v>0</v>
      </c>
      <c r="AC18" s="9">
        <f t="shared" si="0"/>
        <v>8</v>
      </c>
      <c r="AD18" s="9">
        <f t="shared" si="0"/>
        <v>0</v>
      </c>
      <c r="AE18" s="9">
        <f t="shared" si="0"/>
        <v>9</v>
      </c>
      <c r="AF18" s="9">
        <f t="shared" si="0"/>
        <v>0</v>
      </c>
      <c r="AG18" s="9">
        <f t="shared" si="0"/>
        <v>8</v>
      </c>
      <c r="AH18" s="9">
        <f t="shared" si="0"/>
        <v>0</v>
      </c>
      <c r="AI18" s="9">
        <f t="shared" si="0"/>
        <v>8</v>
      </c>
      <c r="AJ18" s="9">
        <f t="shared" si="0"/>
        <v>0</v>
      </c>
      <c r="AK18" s="9">
        <f t="shared" si="0"/>
        <v>9</v>
      </c>
      <c r="AL18" s="9">
        <f t="shared" si="0"/>
        <v>0</v>
      </c>
      <c r="AM18" s="9">
        <f t="shared" si="0"/>
        <v>8</v>
      </c>
      <c r="AN18" s="9">
        <f t="shared" si="0"/>
        <v>0</v>
      </c>
      <c r="AO18" s="9">
        <f t="shared" si="0"/>
        <v>9</v>
      </c>
      <c r="AP18" s="9">
        <f t="shared" si="0"/>
        <v>0</v>
      </c>
      <c r="AQ18" s="9">
        <f t="shared" si="0"/>
        <v>45</v>
      </c>
      <c r="AR18" s="9">
        <f t="shared" si="0"/>
        <v>45</v>
      </c>
      <c r="AS18" s="9">
        <f t="shared" si="0"/>
        <v>0</v>
      </c>
      <c r="AT18" s="23">
        <f t="shared" si="0"/>
        <v>2.5</v>
      </c>
    </row>
    <row r="19" spans="1:46" s="6" customFormat="1" x14ac:dyDescent="0.25">
      <c r="A19" s="17"/>
      <c r="B19" s="18" t="s">
        <v>24</v>
      </c>
      <c r="C19" s="18"/>
      <c r="D19" s="18"/>
      <c r="E19" s="18"/>
      <c r="F19" s="18"/>
      <c r="G19" s="18"/>
      <c r="H19" s="36"/>
      <c r="I19" s="36"/>
      <c r="J19" s="36"/>
      <c r="K19" s="36"/>
      <c r="L19" s="36"/>
      <c r="M19" s="36"/>
      <c r="N19" s="36"/>
      <c r="O19" s="36"/>
      <c r="P19" s="36"/>
      <c r="Q19" s="36">
        <v>4</v>
      </c>
      <c r="R19" s="36"/>
      <c r="S19" s="36">
        <v>4</v>
      </c>
      <c r="T19" s="36"/>
      <c r="U19" s="36">
        <v>4</v>
      </c>
      <c r="V19" s="36"/>
      <c r="W19" s="36">
        <v>4</v>
      </c>
      <c r="X19" s="36"/>
      <c r="Y19" s="36">
        <v>4</v>
      </c>
      <c r="Z19" s="36"/>
      <c r="AA19" s="36">
        <v>4</v>
      </c>
      <c r="AB19" s="36"/>
      <c r="AC19" s="36">
        <v>4</v>
      </c>
      <c r="AD19" s="36"/>
      <c r="AE19" s="36">
        <v>4</v>
      </c>
      <c r="AF19" s="36"/>
      <c r="AG19" s="36">
        <v>4</v>
      </c>
      <c r="AH19" s="36"/>
      <c r="AI19" s="36">
        <v>4</v>
      </c>
      <c r="AJ19" s="36"/>
      <c r="AK19" s="36">
        <v>4</v>
      </c>
      <c r="AL19" s="36"/>
      <c r="AM19" s="36">
        <v>4</v>
      </c>
      <c r="AN19" s="36"/>
      <c r="AO19" s="36">
        <v>4</v>
      </c>
      <c r="AP19" s="36"/>
      <c r="AQ19" s="36">
        <f>SUM(AR19:AS19)</f>
        <v>20</v>
      </c>
      <c r="AR19" s="36">
        <f>SUM(Q19,S19,U19,W19,Y19)</f>
        <v>20</v>
      </c>
      <c r="AS19" s="36">
        <f>SUM(R19,T19,V19,X19,Z19)</f>
        <v>0</v>
      </c>
      <c r="AT19" s="25">
        <f>AQ19/18</f>
        <v>1.1111111111111112</v>
      </c>
    </row>
    <row r="20" spans="1:46" s="6" customFormat="1" x14ac:dyDescent="0.25">
      <c r="A20" s="17"/>
      <c r="B20" s="18" t="s">
        <v>25</v>
      </c>
      <c r="C20" s="18"/>
      <c r="D20" s="18"/>
      <c r="E20" s="18"/>
      <c r="F20" s="18"/>
      <c r="G20" s="18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>
        <v>1</v>
      </c>
      <c r="Z20" s="36"/>
      <c r="AA20" s="36"/>
      <c r="AB20" s="36"/>
      <c r="AC20" s="36"/>
      <c r="AD20" s="36"/>
      <c r="AE20" s="36">
        <v>1</v>
      </c>
      <c r="AF20" s="36"/>
      <c r="AG20" s="36"/>
      <c r="AH20" s="36"/>
      <c r="AI20" s="36"/>
      <c r="AJ20" s="36"/>
      <c r="AK20" s="36">
        <v>1</v>
      </c>
      <c r="AL20" s="36"/>
      <c r="AM20" s="36"/>
      <c r="AN20" s="36"/>
      <c r="AO20" s="36">
        <v>1</v>
      </c>
      <c r="AP20" s="36"/>
      <c r="AQ20" s="36">
        <f t="shared" ref="AQ20:AQ22" si="1">SUM(AR20:AS20)</f>
        <v>1</v>
      </c>
      <c r="AR20" s="36">
        <f>SUM(Q20,S20,U20,W20,Y20)</f>
        <v>1</v>
      </c>
      <c r="AS20" s="36">
        <f>SUM(R20,T20,V20,X20,Z20)</f>
        <v>0</v>
      </c>
      <c r="AT20" s="24">
        <f t="shared" ref="AT20:AT22" si="2">AQ20/18</f>
        <v>5.5555555555555552E-2</v>
      </c>
    </row>
    <row r="21" spans="1:46" s="6" customFormat="1" x14ac:dyDescent="0.25">
      <c r="A21" s="17"/>
      <c r="B21" s="18" t="s">
        <v>46</v>
      </c>
      <c r="C21" s="18"/>
      <c r="D21" s="18"/>
      <c r="E21" s="18"/>
      <c r="F21" s="18"/>
      <c r="G21" s="18"/>
      <c r="H21" s="36"/>
      <c r="I21" s="36">
        <v>1</v>
      </c>
      <c r="J21" s="36"/>
      <c r="K21" s="36">
        <v>1</v>
      </c>
      <c r="L21" s="36"/>
      <c r="M21" s="36">
        <v>1</v>
      </c>
      <c r="N21" s="36"/>
      <c r="O21" s="36">
        <v>1</v>
      </c>
      <c r="P21" s="36"/>
      <c r="Q21" s="36">
        <v>2</v>
      </c>
      <c r="R21" s="36"/>
      <c r="S21" s="36">
        <v>2</v>
      </c>
      <c r="T21" s="36"/>
      <c r="U21" s="36">
        <v>2</v>
      </c>
      <c r="V21" s="36"/>
      <c r="W21" s="36">
        <v>2</v>
      </c>
      <c r="X21" s="36"/>
      <c r="Y21" s="36">
        <v>2</v>
      </c>
      <c r="Z21" s="36"/>
      <c r="AA21" s="36">
        <v>2</v>
      </c>
      <c r="AB21" s="36"/>
      <c r="AC21" s="36">
        <v>2</v>
      </c>
      <c r="AD21" s="36"/>
      <c r="AE21" s="36">
        <v>2</v>
      </c>
      <c r="AF21" s="36"/>
      <c r="AG21" s="36">
        <v>2</v>
      </c>
      <c r="AH21" s="36"/>
      <c r="AI21" s="36">
        <v>2</v>
      </c>
      <c r="AJ21" s="36"/>
      <c r="AK21" s="36">
        <v>2</v>
      </c>
      <c r="AL21" s="36"/>
      <c r="AM21" s="36">
        <v>2</v>
      </c>
      <c r="AN21" s="36"/>
      <c r="AO21" s="36">
        <v>2</v>
      </c>
      <c r="AP21" s="36"/>
      <c r="AQ21" s="36">
        <f t="shared" si="1"/>
        <v>14</v>
      </c>
      <c r="AR21" s="36">
        <f>SUM(I21,K21,M21,O21,Q21,S21,U21,W21,Y21)</f>
        <v>14</v>
      </c>
      <c r="AS21" s="36">
        <f>SUM(R21,T21,V21,X21,Z21)</f>
        <v>0</v>
      </c>
      <c r="AT21" s="24">
        <f t="shared" si="2"/>
        <v>0.77777777777777779</v>
      </c>
    </row>
    <row r="22" spans="1:46" s="6" customFormat="1" x14ac:dyDescent="0.25">
      <c r="A22" s="17"/>
      <c r="B22" s="18" t="s">
        <v>47</v>
      </c>
      <c r="C22" s="18"/>
      <c r="D22" s="18"/>
      <c r="E22" s="18"/>
      <c r="F22" s="18"/>
      <c r="G22" s="18"/>
      <c r="H22" s="36"/>
      <c r="I22" s="36"/>
      <c r="J22" s="36"/>
      <c r="K22" s="36"/>
      <c r="L22" s="36"/>
      <c r="M22" s="36"/>
      <c r="N22" s="36"/>
      <c r="O22" s="36"/>
      <c r="P22" s="36"/>
      <c r="Q22" s="36">
        <v>2</v>
      </c>
      <c r="R22" s="36"/>
      <c r="S22" s="36">
        <v>2</v>
      </c>
      <c r="T22" s="36"/>
      <c r="U22" s="36">
        <v>2</v>
      </c>
      <c r="V22" s="36"/>
      <c r="W22" s="36">
        <v>2</v>
      </c>
      <c r="X22" s="36"/>
      <c r="Y22" s="36">
        <v>2</v>
      </c>
      <c r="Z22" s="36"/>
      <c r="AA22" s="36">
        <v>2</v>
      </c>
      <c r="AB22" s="36"/>
      <c r="AC22" s="36">
        <v>2</v>
      </c>
      <c r="AD22" s="36"/>
      <c r="AE22" s="36">
        <v>2</v>
      </c>
      <c r="AF22" s="36"/>
      <c r="AG22" s="36">
        <v>2</v>
      </c>
      <c r="AH22" s="36"/>
      <c r="AI22" s="36">
        <v>2</v>
      </c>
      <c r="AJ22" s="36"/>
      <c r="AK22" s="36">
        <v>2</v>
      </c>
      <c r="AL22" s="36"/>
      <c r="AM22" s="36">
        <v>2</v>
      </c>
      <c r="AN22" s="36"/>
      <c r="AO22" s="36">
        <v>2</v>
      </c>
      <c r="AP22" s="36"/>
      <c r="AQ22" s="36">
        <f t="shared" si="1"/>
        <v>10</v>
      </c>
      <c r="AR22" s="36">
        <f>SUM(Q22,S22,U22,W22,Y22)</f>
        <v>10</v>
      </c>
      <c r="AS22" s="36">
        <f>SUM(R22,T22,V22,X22,Z22)</f>
        <v>0</v>
      </c>
      <c r="AT22" s="24">
        <f t="shared" si="2"/>
        <v>0.55555555555555558</v>
      </c>
    </row>
    <row r="23" spans="1:46" s="6" customFormat="1" x14ac:dyDescent="0.25">
      <c r="A23" s="35">
        <v>5</v>
      </c>
      <c r="B23" s="16" t="s">
        <v>26</v>
      </c>
      <c r="C23" s="16"/>
      <c r="D23" s="16"/>
      <c r="E23" s="16"/>
      <c r="F23" s="16"/>
      <c r="G23" s="16"/>
      <c r="H23" s="36"/>
      <c r="I23" s="9">
        <f>SUM(I24:I27)</f>
        <v>0</v>
      </c>
      <c r="J23" s="9">
        <f t="shared" ref="J23:W23" si="3">SUM(J24:J27)</f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9">
        <f t="shared" si="3"/>
        <v>0</v>
      </c>
      <c r="P23" s="9">
        <f t="shared" si="3"/>
        <v>0</v>
      </c>
      <c r="Q23" s="9">
        <f t="shared" si="3"/>
        <v>5</v>
      </c>
      <c r="R23" s="9">
        <f t="shared" si="3"/>
        <v>0.5</v>
      </c>
      <c r="S23" s="9">
        <f t="shared" si="3"/>
        <v>8</v>
      </c>
      <c r="T23" s="9">
        <f t="shared" si="3"/>
        <v>0.5</v>
      </c>
      <c r="U23" s="9">
        <f t="shared" si="3"/>
        <v>8</v>
      </c>
      <c r="V23" s="9">
        <f t="shared" si="3"/>
        <v>0.5</v>
      </c>
      <c r="W23" s="9">
        <f t="shared" si="3"/>
        <v>10</v>
      </c>
      <c r="X23" s="9">
        <f>SUM(X24:X27)</f>
        <v>0</v>
      </c>
      <c r="Y23" s="9">
        <f t="shared" ref="Y23:AC23" si="4">SUM(Y24:Y27)</f>
        <v>9</v>
      </c>
      <c r="Z23" s="9">
        <f t="shared" si="4"/>
        <v>0</v>
      </c>
      <c r="AA23" s="9">
        <f t="shared" si="4"/>
        <v>8</v>
      </c>
      <c r="AB23" s="9">
        <f t="shared" si="4"/>
        <v>0.5</v>
      </c>
      <c r="AC23" s="9">
        <f t="shared" si="4"/>
        <v>10</v>
      </c>
      <c r="AD23" s="9">
        <f>SUM(AD24:AD27)</f>
        <v>0</v>
      </c>
      <c r="AE23" s="9">
        <f t="shared" ref="AE23:AI23" si="5">SUM(AE24:AE27)</f>
        <v>9</v>
      </c>
      <c r="AF23" s="9">
        <f t="shared" si="5"/>
        <v>0</v>
      </c>
      <c r="AG23" s="9">
        <f t="shared" si="5"/>
        <v>8</v>
      </c>
      <c r="AH23" s="9">
        <f t="shared" si="5"/>
        <v>0.5</v>
      </c>
      <c r="AI23" s="9">
        <f t="shared" si="5"/>
        <v>10</v>
      </c>
      <c r="AJ23" s="9">
        <f>SUM(AJ24:AJ27)</f>
        <v>0</v>
      </c>
      <c r="AK23" s="9">
        <f t="shared" ref="AK23:AM23" si="6">SUM(AK24:AK27)</f>
        <v>9</v>
      </c>
      <c r="AL23" s="9">
        <f t="shared" si="6"/>
        <v>0</v>
      </c>
      <c r="AM23" s="9">
        <f t="shared" si="6"/>
        <v>10</v>
      </c>
      <c r="AN23" s="9">
        <f>SUM(AN24:AN27)</f>
        <v>0</v>
      </c>
      <c r="AO23" s="9">
        <f t="shared" ref="AO23:AT23" si="7">SUM(AO24:AO27)</f>
        <v>9</v>
      </c>
      <c r="AP23" s="9">
        <f t="shared" si="7"/>
        <v>0</v>
      </c>
      <c r="AQ23" s="9">
        <f t="shared" si="7"/>
        <v>41.5</v>
      </c>
      <c r="AR23" s="9">
        <f t="shared" si="7"/>
        <v>40</v>
      </c>
      <c r="AS23" s="9">
        <f t="shared" si="7"/>
        <v>1.5</v>
      </c>
      <c r="AT23" s="23">
        <f t="shared" si="7"/>
        <v>2.3055555555555554</v>
      </c>
    </row>
    <row r="24" spans="1:46" s="6" customFormat="1" x14ac:dyDescent="0.25">
      <c r="A24" s="17"/>
      <c r="B24" s="18" t="s">
        <v>27</v>
      </c>
      <c r="C24" s="18"/>
      <c r="D24" s="18"/>
      <c r="E24" s="18"/>
      <c r="F24" s="18"/>
      <c r="G24" s="18"/>
      <c r="H24" s="36"/>
      <c r="I24" s="36"/>
      <c r="J24" s="36"/>
      <c r="K24" s="36"/>
      <c r="L24" s="36"/>
      <c r="M24" s="36"/>
      <c r="N24" s="36"/>
      <c r="O24" s="36"/>
      <c r="P24" s="36"/>
      <c r="Q24" s="36">
        <v>4</v>
      </c>
      <c r="R24" s="36"/>
      <c r="S24" s="36">
        <v>4</v>
      </c>
      <c r="T24" s="36"/>
      <c r="U24" s="36">
        <v>4</v>
      </c>
      <c r="V24" s="36"/>
      <c r="W24" s="36">
        <v>4</v>
      </c>
      <c r="X24" s="36"/>
      <c r="Y24" s="36">
        <v>4</v>
      </c>
      <c r="Z24" s="36"/>
      <c r="AA24" s="36">
        <v>4</v>
      </c>
      <c r="AB24" s="36"/>
      <c r="AC24" s="36">
        <v>4</v>
      </c>
      <c r="AD24" s="36"/>
      <c r="AE24" s="36">
        <v>4</v>
      </c>
      <c r="AF24" s="36"/>
      <c r="AG24" s="36">
        <v>4</v>
      </c>
      <c r="AH24" s="36"/>
      <c r="AI24" s="36">
        <v>4</v>
      </c>
      <c r="AJ24" s="36"/>
      <c r="AK24" s="36">
        <v>4</v>
      </c>
      <c r="AL24" s="36"/>
      <c r="AM24" s="36">
        <v>4</v>
      </c>
      <c r="AN24" s="36"/>
      <c r="AO24" s="36">
        <v>4</v>
      </c>
      <c r="AP24" s="36"/>
      <c r="AQ24" s="36">
        <f>SUM(AR24:AS24)</f>
        <v>20</v>
      </c>
      <c r="AR24" s="36">
        <f t="shared" ref="AR24:AS27" si="8">SUM(Q24,S24,U24,W24,Y24)</f>
        <v>20</v>
      </c>
      <c r="AS24" s="36">
        <f t="shared" si="8"/>
        <v>0</v>
      </c>
      <c r="AT24" s="24">
        <f>AQ24/18</f>
        <v>1.1111111111111112</v>
      </c>
    </row>
    <row r="25" spans="1:46" s="6" customFormat="1" x14ac:dyDescent="0.25">
      <c r="A25" s="17"/>
      <c r="B25" s="18" t="s">
        <v>28</v>
      </c>
      <c r="C25" s="18"/>
      <c r="D25" s="18"/>
      <c r="E25" s="18"/>
      <c r="F25" s="18"/>
      <c r="G25" s="18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>
        <v>2</v>
      </c>
      <c r="T25" s="36"/>
      <c r="U25" s="36">
        <v>2</v>
      </c>
      <c r="V25" s="36"/>
      <c r="W25" s="36">
        <v>2</v>
      </c>
      <c r="X25" s="36"/>
      <c r="Y25" s="36">
        <v>2</v>
      </c>
      <c r="Z25" s="36"/>
      <c r="AA25" s="36">
        <v>2</v>
      </c>
      <c r="AB25" s="36"/>
      <c r="AC25" s="36">
        <v>2</v>
      </c>
      <c r="AD25" s="36"/>
      <c r="AE25" s="36">
        <v>2</v>
      </c>
      <c r="AF25" s="36"/>
      <c r="AG25" s="36">
        <v>2</v>
      </c>
      <c r="AH25" s="36"/>
      <c r="AI25" s="36">
        <v>2</v>
      </c>
      <c r="AJ25" s="36"/>
      <c r="AK25" s="36">
        <v>2</v>
      </c>
      <c r="AL25" s="36"/>
      <c r="AM25" s="36">
        <v>2</v>
      </c>
      <c r="AN25" s="36"/>
      <c r="AO25" s="36">
        <v>2</v>
      </c>
      <c r="AP25" s="36"/>
      <c r="AQ25" s="36">
        <f t="shared" ref="AQ25:AQ27" si="9">SUM(AR25:AS25)</f>
        <v>8</v>
      </c>
      <c r="AR25" s="36">
        <f t="shared" si="8"/>
        <v>8</v>
      </c>
      <c r="AS25" s="36">
        <f t="shared" si="8"/>
        <v>0</v>
      </c>
      <c r="AT25" s="24">
        <f t="shared" ref="AT25:AT27" si="10">AQ25/18</f>
        <v>0.44444444444444442</v>
      </c>
    </row>
    <row r="26" spans="1:46" s="6" customFormat="1" x14ac:dyDescent="0.25">
      <c r="A26" s="17"/>
      <c r="B26" s="18" t="s">
        <v>29</v>
      </c>
      <c r="C26" s="18"/>
      <c r="D26" s="18"/>
      <c r="E26" s="18"/>
      <c r="F26" s="18"/>
      <c r="G26" s="18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>
        <v>2</v>
      </c>
      <c r="X26" s="36"/>
      <c r="Y26" s="36">
        <v>2</v>
      </c>
      <c r="Z26" s="36"/>
      <c r="AA26" s="36"/>
      <c r="AB26" s="36"/>
      <c r="AC26" s="36">
        <v>2</v>
      </c>
      <c r="AD26" s="36"/>
      <c r="AE26" s="36">
        <v>2</v>
      </c>
      <c r="AF26" s="36"/>
      <c r="AG26" s="36"/>
      <c r="AH26" s="36"/>
      <c r="AI26" s="36">
        <v>2</v>
      </c>
      <c r="AJ26" s="36"/>
      <c r="AK26" s="36">
        <v>2</v>
      </c>
      <c r="AL26" s="36"/>
      <c r="AM26" s="36">
        <v>2</v>
      </c>
      <c r="AN26" s="36"/>
      <c r="AO26" s="36">
        <v>2</v>
      </c>
      <c r="AP26" s="36"/>
      <c r="AQ26" s="36">
        <f t="shared" si="9"/>
        <v>4</v>
      </c>
      <c r="AR26" s="36">
        <f t="shared" si="8"/>
        <v>4</v>
      </c>
      <c r="AS26" s="36">
        <f t="shared" si="8"/>
        <v>0</v>
      </c>
      <c r="AT26" s="24">
        <f t="shared" si="10"/>
        <v>0.22222222222222221</v>
      </c>
    </row>
    <row r="27" spans="1:46" s="6" customFormat="1" ht="22.5" x14ac:dyDescent="0.25">
      <c r="A27" s="17"/>
      <c r="B27" s="18" t="s">
        <v>60</v>
      </c>
      <c r="C27" s="18"/>
      <c r="D27" s="18"/>
      <c r="E27" s="18"/>
      <c r="F27" s="18"/>
      <c r="G27" s="18"/>
      <c r="H27" s="36"/>
      <c r="I27" s="36"/>
      <c r="J27" s="36"/>
      <c r="K27" s="36"/>
      <c r="L27" s="36"/>
      <c r="M27" s="36"/>
      <c r="N27" s="36"/>
      <c r="O27" s="36"/>
      <c r="P27" s="36"/>
      <c r="Q27" s="36">
        <v>1</v>
      </c>
      <c r="R27" s="36">
        <v>0.5</v>
      </c>
      <c r="S27" s="36">
        <v>2</v>
      </c>
      <c r="T27" s="36">
        <v>0.5</v>
      </c>
      <c r="U27" s="36">
        <v>2</v>
      </c>
      <c r="V27" s="36">
        <v>0.5</v>
      </c>
      <c r="W27" s="36">
        <v>2</v>
      </c>
      <c r="X27" s="36"/>
      <c r="Y27" s="36">
        <v>1</v>
      </c>
      <c r="Z27" s="36"/>
      <c r="AA27" s="36">
        <v>2</v>
      </c>
      <c r="AB27" s="36">
        <v>0.5</v>
      </c>
      <c r="AC27" s="36">
        <v>2</v>
      </c>
      <c r="AD27" s="36"/>
      <c r="AE27" s="36">
        <v>1</v>
      </c>
      <c r="AF27" s="36"/>
      <c r="AG27" s="36">
        <v>2</v>
      </c>
      <c r="AH27" s="36">
        <v>0.5</v>
      </c>
      <c r="AI27" s="36">
        <v>2</v>
      </c>
      <c r="AJ27" s="36"/>
      <c r="AK27" s="36">
        <v>1</v>
      </c>
      <c r="AL27" s="36"/>
      <c r="AM27" s="36">
        <v>2</v>
      </c>
      <c r="AN27" s="36"/>
      <c r="AO27" s="36">
        <v>1</v>
      </c>
      <c r="AP27" s="36"/>
      <c r="AQ27" s="36">
        <f t="shared" si="9"/>
        <v>9.5</v>
      </c>
      <c r="AR27" s="36">
        <f t="shared" si="8"/>
        <v>8</v>
      </c>
      <c r="AS27" s="36">
        <f t="shared" si="8"/>
        <v>1.5</v>
      </c>
      <c r="AT27" s="24">
        <f t="shared" si="10"/>
        <v>0.52777777777777779</v>
      </c>
    </row>
    <row r="28" spans="1:46" s="6" customFormat="1" x14ac:dyDescent="0.25">
      <c r="A28" s="35">
        <v>6</v>
      </c>
      <c r="B28" s="16" t="s">
        <v>30</v>
      </c>
      <c r="C28" s="16"/>
      <c r="D28" s="16"/>
      <c r="E28" s="16"/>
      <c r="F28" s="16"/>
      <c r="G28" s="16"/>
      <c r="H28" s="36"/>
      <c r="I28" s="9">
        <f>SUM(I29:I34)</f>
        <v>1</v>
      </c>
      <c r="J28" s="9">
        <f t="shared" ref="J28:AP28" si="11">SUM(J29:J34)</f>
        <v>0</v>
      </c>
      <c r="K28" s="9">
        <f t="shared" si="11"/>
        <v>1</v>
      </c>
      <c r="L28" s="9">
        <f t="shared" si="11"/>
        <v>0</v>
      </c>
      <c r="M28" s="9">
        <f t="shared" si="11"/>
        <v>1</v>
      </c>
      <c r="N28" s="9">
        <f t="shared" si="11"/>
        <v>0</v>
      </c>
      <c r="O28" s="9">
        <f t="shared" si="11"/>
        <v>1</v>
      </c>
      <c r="P28" s="9">
        <f t="shared" si="11"/>
        <v>0</v>
      </c>
      <c r="Q28" s="9">
        <f t="shared" si="11"/>
        <v>5</v>
      </c>
      <c r="R28" s="9">
        <f t="shared" si="11"/>
        <v>0</v>
      </c>
      <c r="S28" s="9">
        <f t="shared" si="11"/>
        <v>4</v>
      </c>
      <c r="T28" s="9">
        <f t="shared" si="11"/>
        <v>0</v>
      </c>
      <c r="U28" s="9">
        <f t="shared" si="11"/>
        <v>4</v>
      </c>
      <c r="V28" s="9">
        <f t="shared" si="11"/>
        <v>0</v>
      </c>
      <c r="W28" s="9">
        <f t="shared" si="11"/>
        <v>4</v>
      </c>
      <c r="X28" s="9">
        <f t="shared" si="11"/>
        <v>0</v>
      </c>
      <c r="Y28" s="9">
        <f t="shared" si="11"/>
        <v>6</v>
      </c>
      <c r="Z28" s="9">
        <f t="shared" si="11"/>
        <v>0</v>
      </c>
      <c r="AA28" s="9">
        <f t="shared" si="11"/>
        <v>4</v>
      </c>
      <c r="AB28" s="9">
        <f t="shared" si="11"/>
        <v>0</v>
      </c>
      <c r="AC28" s="9">
        <f t="shared" si="11"/>
        <v>4</v>
      </c>
      <c r="AD28" s="9">
        <f t="shared" si="11"/>
        <v>0</v>
      </c>
      <c r="AE28" s="9">
        <f t="shared" si="11"/>
        <v>6</v>
      </c>
      <c r="AF28" s="9">
        <f t="shared" si="11"/>
        <v>0</v>
      </c>
      <c r="AG28" s="9">
        <f t="shared" si="11"/>
        <v>4</v>
      </c>
      <c r="AH28" s="9">
        <f t="shared" si="11"/>
        <v>0</v>
      </c>
      <c r="AI28" s="9">
        <f t="shared" si="11"/>
        <v>4</v>
      </c>
      <c r="AJ28" s="9">
        <f t="shared" si="11"/>
        <v>0</v>
      </c>
      <c r="AK28" s="9">
        <f t="shared" si="11"/>
        <v>6</v>
      </c>
      <c r="AL28" s="9">
        <f t="shared" si="11"/>
        <v>0</v>
      </c>
      <c r="AM28" s="9">
        <f t="shared" si="11"/>
        <v>4</v>
      </c>
      <c r="AN28" s="9">
        <f t="shared" si="11"/>
        <v>0</v>
      </c>
      <c r="AO28" s="9">
        <f t="shared" si="11"/>
        <v>6</v>
      </c>
      <c r="AP28" s="9">
        <f t="shared" si="11"/>
        <v>0</v>
      </c>
      <c r="AQ28" s="9">
        <f>SUM(AQ29:AQ34)</f>
        <v>27</v>
      </c>
      <c r="AR28" s="9">
        <f t="shared" ref="AR28:AT28" si="12">SUM(AR29:AR34)</f>
        <v>27</v>
      </c>
      <c r="AS28" s="9">
        <f t="shared" si="12"/>
        <v>0</v>
      </c>
      <c r="AT28" s="23">
        <f t="shared" si="12"/>
        <v>1.5</v>
      </c>
    </row>
    <row r="29" spans="1:46" s="6" customFormat="1" x14ac:dyDescent="0.25">
      <c r="A29" s="19"/>
      <c r="B29" s="18" t="s">
        <v>31</v>
      </c>
      <c r="C29" s="18"/>
      <c r="D29" s="18"/>
      <c r="E29" s="18"/>
      <c r="F29" s="18"/>
      <c r="G29" s="18"/>
      <c r="H29" s="36"/>
      <c r="I29" s="36"/>
      <c r="J29" s="36"/>
      <c r="K29" s="36"/>
      <c r="L29" s="36"/>
      <c r="M29" s="36"/>
      <c r="N29" s="36"/>
      <c r="O29" s="36"/>
      <c r="P29" s="36"/>
      <c r="Q29" s="36">
        <v>2</v>
      </c>
      <c r="R29" s="36"/>
      <c r="S29" s="36">
        <v>1</v>
      </c>
      <c r="T29" s="36"/>
      <c r="U29" s="36">
        <v>1</v>
      </c>
      <c r="V29" s="36"/>
      <c r="W29" s="36">
        <v>1</v>
      </c>
      <c r="X29" s="36"/>
      <c r="Y29" s="36">
        <v>2</v>
      </c>
      <c r="Z29" s="36"/>
      <c r="AA29" s="36">
        <v>1</v>
      </c>
      <c r="AB29" s="36"/>
      <c r="AC29" s="36">
        <v>1</v>
      </c>
      <c r="AD29" s="36"/>
      <c r="AE29" s="36">
        <v>2</v>
      </c>
      <c r="AF29" s="36"/>
      <c r="AG29" s="36">
        <v>1</v>
      </c>
      <c r="AH29" s="36"/>
      <c r="AI29" s="36">
        <v>1</v>
      </c>
      <c r="AJ29" s="36"/>
      <c r="AK29" s="36">
        <v>2</v>
      </c>
      <c r="AL29" s="36"/>
      <c r="AM29" s="36">
        <v>1</v>
      </c>
      <c r="AN29" s="36"/>
      <c r="AO29" s="36">
        <v>2</v>
      </c>
      <c r="AP29" s="36"/>
      <c r="AQ29" s="36">
        <f>SUM(AR29:AS29)</f>
        <v>7</v>
      </c>
      <c r="AR29" s="36">
        <f t="shared" ref="AR29:AS33" si="13">SUM(Q29,S29,U29,W29,Y29)</f>
        <v>7</v>
      </c>
      <c r="AS29" s="36">
        <f t="shared" si="13"/>
        <v>0</v>
      </c>
      <c r="AT29" s="24">
        <f>AQ29/18</f>
        <v>0.3888888888888889</v>
      </c>
    </row>
    <row r="30" spans="1:46" s="6" customFormat="1" ht="22.5" x14ac:dyDescent="0.25">
      <c r="A30" s="19"/>
      <c r="B30" s="18" t="s">
        <v>55</v>
      </c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36"/>
      <c r="N30" s="36"/>
      <c r="O30" s="36"/>
      <c r="P30" s="36"/>
      <c r="Q30" s="36">
        <v>1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>
        <f t="shared" ref="AQ30:AQ34" si="14">SUM(AR30:AS30)</f>
        <v>1</v>
      </c>
      <c r="AR30" s="36">
        <f t="shared" si="13"/>
        <v>1</v>
      </c>
      <c r="AS30" s="36">
        <f t="shared" si="13"/>
        <v>0</v>
      </c>
      <c r="AT30" s="24">
        <f t="shared" ref="AT30:AT42" si="15">AQ30/18</f>
        <v>5.5555555555555552E-2</v>
      </c>
    </row>
    <row r="31" spans="1:46" s="6" customFormat="1" x14ac:dyDescent="0.25">
      <c r="A31" s="19"/>
      <c r="B31" s="18" t="s">
        <v>56</v>
      </c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>
        <v>1</v>
      </c>
      <c r="T31" s="36"/>
      <c r="U31" s="36">
        <v>1</v>
      </c>
      <c r="V31" s="36"/>
      <c r="W31" s="36"/>
      <c r="X31" s="36"/>
      <c r="Y31" s="36"/>
      <c r="Z31" s="36"/>
      <c r="AA31" s="36">
        <v>1</v>
      </c>
      <c r="AB31" s="36"/>
      <c r="AC31" s="36"/>
      <c r="AD31" s="36"/>
      <c r="AE31" s="36"/>
      <c r="AF31" s="36"/>
      <c r="AG31" s="36">
        <v>1</v>
      </c>
      <c r="AH31" s="36"/>
      <c r="AI31" s="36"/>
      <c r="AJ31" s="36"/>
      <c r="AK31" s="36"/>
      <c r="AL31" s="36"/>
      <c r="AM31" s="36"/>
      <c r="AN31" s="36"/>
      <c r="AO31" s="36"/>
      <c r="AP31" s="36"/>
      <c r="AQ31" s="36">
        <f t="shared" si="14"/>
        <v>2</v>
      </c>
      <c r="AR31" s="36">
        <f t="shared" si="13"/>
        <v>2</v>
      </c>
      <c r="AS31" s="36">
        <f t="shared" si="13"/>
        <v>0</v>
      </c>
      <c r="AT31" s="24">
        <f t="shared" si="15"/>
        <v>0.1111111111111111</v>
      </c>
    </row>
    <row r="32" spans="1:46" s="6" customFormat="1" x14ac:dyDescent="0.25">
      <c r="A32" s="19"/>
      <c r="B32" s="18" t="s">
        <v>32</v>
      </c>
      <c r="C32" s="18"/>
      <c r="D32" s="18"/>
      <c r="E32" s="18"/>
      <c r="F32" s="18"/>
      <c r="G32" s="18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>
        <v>1</v>
      </c>
      <c r="X32" s="36"/>
      <c r="Y32" s="36">
        <v>1</v>
      </c>
      <c r="Z32" s="36"/>
      <c r="AA32" s="36"/>
      <c r="AB32" s="36"/>
      <c r="AC32" s="36">
        <v>1</v>
      </c>
      <c r="AD32" s="36"/>
      <c r="AE32" s="36">
        <v>1</v>
      </c>
      <c r="AF32" s="36"/>
      <c r="AG32" s="36"/>
      <c r="AH32" s="36"/>
      <c r="AI32" s="36">
        <v>1</v>
      </c>
      <c r="AJ32" s="36"/>
      <c r="AK32" s="36">
        <v>1</v>
      </c>
      <c r="AL32" s="36"/>
      <c r="AM32" s="36">
        <v>1</v>
      </c>
      <c r="AN32" s="36"/>
      <c r="AO32" s="36">
        <v>1</v>
      </c>
      <c r="AP32" s="36"/>
      <c r="AQ32" s="36">
        <f t="shared" si="14"/>
        <v>2</v>
      </c>
      <c r="AR32" s="36">
        <f t="shared" si="13"/>
        <v>2</v>
      </c>
      <c r="AS32" s="36">
        <f t="shared" si="13"/>
        <v>0</v>
      </c>
      <c r="AT32" s="24">
        <f>AQ32/18</f>
        <v>0.1111111111111111</v>
      </c>
    </row>
    <row r="33" spans="1:46" s="6" customFormat="1" x14ac:dyDescent="0.25">
      <c r="A33" s="19"/>
      <c r="B33" s="18" t="s">
        <v>33</v>
      </c>
      <c r="C33" s="18"/>
      <c r="D33" s="18"/>
      <c r="E33" s="18"/>
      <c r="F33" s="18"/>
      <c r="G33" s="18"/>
      <c r="H33" s="36"/>
      <c r="I33" s="36"/>
      <c r="J33" s="36"/>
      <c r="K33" s="36"/>
      <c r="L33" s="36"/>
      <c r="M33" s="36"/>
      <c r="N33" s="36"/>
      <c r="O33" s="36"/>
      <c r="P33" s="36"/>
      <c r="Q33" s="36">
        <v>1</v>
      </c>
      <c r="R33" s="36"/>
      <c r="S33" s="36">
        <v>1</v>
      </c>
      <c r="T33" s="36"/>
      <c r="U33" s="36">
        <v>1</v>
      </c>
      <c r="V33" s="36"/>
      <c r="W33" s="36">
        <v>1</v>
      </c>
      <c r="X33" s="36"/>
      <c r="Y33" s="36">
        <v>2</v>
      </c>
      <c r="Z33" s="36"/>
      <c r="AA33" s="36">
        <v>1</v>
      </c>
      <c r="AB33" s="36"/>
      <c r="AC33" s="36">
        <v>1</v>
      </c>
      <c r="AD33" s="36"/>
      <c r="AE33" s="36">
        <v>2</v>
      </c>
      <c r="AF33" s="36"/>
      <c r="AG33" s="36">
        <v>1</v>
      </c>
      <c r="AH33" s="36"/>
      <c r="AI33" s="36">
        <v>1</v>
      </c>
      <c r="AJ33" s="36"/>
      <c r="AK33" s="36">
        <v>2</v>
      </c>
      <c r="AL33" s="36"/>
      <c r="AM33" s="36">
        <v>1</v>
      </c>
      <c r="AN33" s="36"/>
      <c r="AO33" s="36">
        <v>2</v>
      </c>
      <c r="AP33" s="36"/>
      <c r="AQ33" s="36">
        <f t="shared" si="14"/>
        <v>6</v>
      </c>
      <c r="AR33" s="36">
        <f t="shared" si="13"/>
        <v>6</v>
      </c>
      <c r="AS33" s="36">
        <f t="shared" si="13"/>
        <v>0</v>
      </c>
      <c r="AT33" s="24">
        <f t="shared" si="15"/>
        <v>0.33333333333333331</v>
      </c>
    </row>
    <row r="34" spans="1:46" s="6" customFormat="1" x14ac:dyDescent="0.25">
      <c r="A34" s="19"/>
      <c r="B34" s="18" t="s">
        <v>34</v>
      </c>
      <c r="C34" s="18"/>
      <c r="D34" s="18"/>
      <c r="E34" s="18"/>
      <c r="F34" s="18"/>
      <c r="G34" s="18"/>
      <c r="H34" s="36"/>
      <c r="I34" s="36">
        <v>1</v>
      </c>
      <c r="J34" s="36"/>
      <c r="K34" s="36">
        <v>1</v>
      </c>
      <c r="L34" s="36"/>
      <c r="M34" s="36">
        <v>1</v>
      </c>
      <c r="N34" s="36"/>
      <c r="O34" s="36">
        <v>1</v>
      </c>
      <c r="P34" s="36"/>
      <c r="Q34" s="36">
        <v>1</v>
      </c>
      <c r="R34" s="36"/>
      <c r="S34" s="36">
        <v>1</v>
      </c>
      <c r="T34" s="36"/>
      <c r="U34" s="36">
        <v>1</v>
      </c>
      <c r="V34" s="36"/>
      <c r="W34" s="36">
        <v>1</v>
      </c>
      <c r="X34" s="36"/>
      <c r="Y34" s="36">
        <v>1</v>
      </c>
      <c r="Z34" s="36"/>
      <c r="AA34" s="36">
        <v>1</v>
      </c>
      <c r="AB34" s="36"/>
      <c r="AC34" s="36">
        <v>1</v>
      </c>
      <c r="AD34" s="36"/>
      <c r="AE34" s="36">
        <v>1</v>
      </c>
      <c r="AF34" s="36"/>
      <c r="AG34" s="36">
        <v>1</v>
      </c>
      <c r="AH34" s="36"/>
      <c r="AI34" s="36">
        <v>1</v>
      </c>
      <c r="AJ34" s="36"/>
      <c r="AK34" s="36">
        <v>1</v>
      </c>
      <c r="AL34" s="36"/>
      <c r="AM34" s="36">
        <v>1</v>
      </c>
      <c r="AN34" s="36"/>
      <c r="AO34" s="36">
        <v>1</v>
      </c>
      <c r="AP34" s="36"/>
      <c r="AQ34" s="36">
        <f t="shared" si="14"/>
        <v>9</v>
      </c>
      <c r="AR34" s="36">
        <f>SUM(I34,K34,M34,O34,Q34,S34,U34,W34,Y34)</f>
        <v>9</v>
      </c>
      <c r="AS34" s="36">
        <f>SUM(R34,T34,V34,X34,Z34)</f>
        <v>0</v>
      </c>
      <c r="AT34" s="24">
        <f t="shared" si="15"/>
        <v>0.5</v>
      </c>
    </row>
    <row r="35" spans="1:46" s="6" customFormat="1" x14ac:dyDescent="0.25">
      <c r="A35" s="35">
        <v>7</v>
      </c>
      <c r="B35" s="16" t="s">
        <v>35</v>
      </c>
      <c r="C35" s="16"/>
      <c r="D35" s="16"/>
      <c r="E35" s="16"/>
      <c r="F35" s="16"/>
      <c r="G35" s="16"/>
      <c r="H35" s="36"/>
      <c r="I35" s="9">
        <f>SUM(I36:I37)</f>
        <v>0</v>
      </c>
      <c r="J35" s="9">
        <f t="shared" ref="J35:AP35" si="16">SUM(J36:J37)</f>
        <v>0</v>
      </c>
      <c r="K35" s="9">
        <f t="shared" si="16"/>
        <v>0</v>
      </c>
      <c r="L35" s="9">
        <f t="shared" si="16"/>
        <v>0</v>
      </c>
      <c r="M35" s="9">
        <f t="shared" si="16"/>
        <v>0</v>
      </c>
      <c r="N35" s="9">
        <f t="shared" si="16"/>
        <v>0</v>
      </c>
      <c r="O35" s="9">
        <f t="shared" si="16"/>
        <v>0</v>
      </c>
      <c r="P35" s="9">
        <f t="shared" si="16"/>
        <v>0</v>
      </c>
      <c r="Q35" s="9">
        <f t="shared" si="16"/>
        <v>2</v>
      </c>
      <c r="R35" s="9">
        <f t="shared" si="16"/>
        <v>0</v>
      </c>
      <c r="S35" s="9">
        <f t="shared" si="16"/>
        <v>2</v>
      </c>
      <c r="T35" s="9">
        <f t="shared" si="16"/>
        <v>0</v>
      </c>
      <c r="U35" s="9">
        <f t="shared" si="16"/>
        <v>2</v>
      </c>
      <c r="V35" s="9">
        <f t="shared" si="16"/>
        <v>0</v>
      </c>
      <c r="W35" s="9">
        <f t="shared" si="16"/>
        <v>2</v>
      </c>
      <c r="X35" s="9">
        <f t="shared" si="16"/>
        <v>0</v>
      </c>
      <c r="Y35" s="9">
        <f t="shared" si="16"/>
        <v>1</v>
      </c>
      <c r="Z35" s="9">
        <f t="shared" si="16"/>
        <v>0</v>
      </c>
      <c r="AA35" s="9">
        <f t="shared" si="16"/>
        <v>2</v>
      </c>
      <c r="AB35" s="9">
        <f t="shared" si="16"/>
        <v>0</v>
      </c>
      <c r="AC35" s="9">
        <f t="shared" si="16"/>
        <v>2</v>
      </c>
      <c r="AD35" s="9">
        <f t="shared" si="16"/>
        <v>0</v>
      </c>
      <c r="AE35" s="9">
        <f t="shared" si="16"/>
        <v>1</v>
      </c>
      <c r="AF35" s="9">
        <f t="shared" si="16"/>
        <v>0</v>
      </c>
      <c r="AG35" s="9">
        <f t="shared" si="16"/>
        <v>2</v>
      </c>
      <c r="AH35" s="9">
        <f t="shared" si="16"/>
        <v>0</v>
      </c>
      <c r="AI35" s="9">
        <f t="shared" si="16"/>
        <v>2</v>
      </c>
      <c r="AJ35" s="9">
        <f t="shared" si="16"/>
        <v>0</v>
      </c>
      <c r="AK35" s="9">
        <f t="shared" si="16"/>
        <v>1</v>
      </c>
      <c r="AL35" s="9">
        <f t="shared" si="16"/>
        <v>0</v>
      </c>
      <c r="AM35" s="9">
        <f t="shared" si="16"/>
        <v>2</v>
      </c>
      <c r="AN35" s="9">
        <f t="shared" si="16"/>
        <v>0</v>
      </c>
      <c r="AO35" s="9">
        <f t="shared" si="16"/>
        <v>1</v>
      </c>
      <c r="AP35" s="9">
        <f t="shared" si="16"/>
        <v>0</v>
      </c>
      <c r="AQ35" s="9">
        <f>SUM(AQ36:AQ37)</f>
        <v>9</v>
      </c>
      <c r="AR35" s="9">
        <f t="shared" ref="AR35:AT35" si="17">SUM(AR36:AR37)</f>
        <v>9</v>
      </c>
      <c r="AS35" s="9">
        <f t="shared" si="17"/>
        <v>0</v>
      </c>
      <c r="AT35" s="23">
        <f t="shared" si="17"/>
        <v>0.5</v>
      </c>
    </row>
    <row r="36" spans="1:46" s="6" customFormat="1" x14ac:dyDescent="0.25">
      <c r="A36" s="19"/>
      <c r="B36" s="18" t="s">
        <v>120</v>
      </c>
      <c r="C36" s="18"/>
      <c r="D36" s="18"/>
      <c r="E36" s="18"/>
      <c r="F36" s="18"/>
      <c r="G36" s="18"/>
      <c r="H36" s="36"/>
      <c r="I36" s="36"/>
      <c r="J36" s="36"/>
      <c r="K36" s="36"/>
      <c r="L36" s="36"/>
      <c r="M36" s="36"/>
      <c r="N36" s="36"/>
      <c r="O36" s="36"/>
      <c r="P36" s="36"/>
      <c r="Q36" s="36">
        <v>1</v>
      </c>
      <c r="R36" s="36"/>
      <c r="S36" s="36">
        <v>1</v>
      </c>
      <c r="T36" s="36"/>
      <c r="U36" s="36">
        <v>1</v>
      </c>
      <c r="V36" s="36"/>
      <c r="W36" s="36">
        <v>1</v>
      </c>
      <c r="X36" s="36"/>
      <c r="Y36" s="36">
        <v>0.5</v>
      </c>
      <c r="Z36" s="36"/>
      <c r="AA36" s="36">
        <v>1</v>
      </c>
      <c r="AB36" s="36"/>
      <c r="AC36" s="36">
        <v>1</v>
      </c>
      <c r="AD36" s="36"/>
      <c r="AE36" s="36">
        <v>0.5</v>
      </c>
      <c r="AF36" s="36"/>
      <c r="AG36" s="36">
        <v>1</v>
      </c>
      <c r="AH36" s="36"/>
      <c r="AI36" s="36">
        <v>1</v>
      </c>
      <c r="AJ36" s="36"/>
      <c r="AK36" s="36">
        <v>0.5</v>
      </c>
      <c r="AL36" s="36"/>
      <c r="AM36" s="36">
        <v>1</v>
      </c>
      <c r="AN36" s="36"/>
      <c r="AO36" s="36">
        <v>0.5</v>
      </c>
      <c r="AP36" s="36"/>
      <c r="AQ36" s="36">
        <f>SUM(AR36:AS36)</f>
        <v>4.5</v>
      </c>
      <c r="AR36" s="36">
        <f>SUM(Q36,S36,U36,W36,Y36)</f>
        <v>4.5</v>
      </c>
      <c r="AS36" s="36">
        <f>SUM(R36,T36,V36,X36,Z36)</f>
        <v>0</v>
      </c>
      <c r="AT36" s="24">
        <f t="shared" si="15"/>
        <v>0.25</v>
      </c>
    </row>
    <row r="37" spans="1:46" s="6" customFormat="1" x14ac:dyDescent="0.25">
      <c r="A37" s="19"/>
      <c r="B37" s="18" t="s">
        <v>119</v>
      </c>
      <c r="C37" s="18"/>
      <c r="D37" s="18"/>
      <c r="E37" s="18"/>
      <c r="F37" s="18"/>
      <c r="G37" s="18"/>
      <c r="H37" s="36"/>
      <c r="I37" s="36"/>
      <c r="J37" s="36"/>
      <c r="K37" s="36"/>
      <c r="L37" s="36"/>
      <c r="M37" s="36"/>
      <c r="N37" s="36"/>
      <c r="O37" s="36"/>
      <c r="P37" s="36"/>
      <c r="Q37" s="36">
        <v>1</v>
      </c>
      <c r="R37" s="36"/>
      <c r="S37" s="36">
        <v>1</v>
      </c>
      <c r="T37" s="36"/>
      <c r="U37" s="36">
        <v>1</v>
      </c>
      <c r="V37" s="36"/>
      <c r="W37" s="36">
        <v>1</v>
      </c>
      <c r="X37" s="36"/>
      <c r="Y37" s="36">
        <v>0.5</v>
      </c>
      <c r="Z37" s="36"/>
      <c r="AA37" s="36">
        <v>1</v>
      </c>
      <c r="AB37" s="36"/>
      <c r="AC37" s="36">
        <v>1</v>
      </c>
      <c r="AD37" s="36"/>
      <c r="AE37" s="36">
        <v>0.5</v>
      </c>
      <c r="AF37" s="36"/>
      <c r="AG37" s="36">
        <v>1</v>
      </c>
      <c r="AH37" s="36"/>
      <c r="AI37" s="36">
        <v>1</v>
      </c>
      <c r="AJ37" s="36"/>
      <c r="AK37" s="36">
        <v>0.5</v>
      </c>
      <c r="AL37" s="36"/>
      <c r="AM37" s="36">
        <v>1</v>
      </c>
      <c r="AN37" s="36"/>
      <c r="AO37" s="36">
        <v>0.5</v>
      </c>
      <c r="AP37" s="36"/>
      <c r="AQ37" s="36">
        <f>SUM(AR37:AS37)</f>
        <v>4.5</v>
      </c>
      <c r="AR37" s="36">
        <f>SUM(Q37,S37,U37,W37,Y37)</f>
        <v>4.5</v>
      </c>
      <c r="AS37" s="36">
        <f>SUM(R37,T37,V37,X37,Z37)</f>
        <v>0</v>
      </c>
      <c r="AT37" s="24">
        <f t="shared" si="15"/>
        <v>0.25</v>
      </c>
    </row>
    <row r="38" spans="1:46" s="6" customFormat="1" x14ac:dyDescent="0.25">
      <c r="A38" s="35">
        <v>8</v>
      </c>
      <c r="B38" s="16" t="s">
        <v>36</v>
      </c>
      <c r="C38" s="16"/>
      <c r="D38" s="16"/>
      <c r="E38" s="16"/>
      <c r="F38" s="16"/>
      <c r="G38" s="16"/>
      <c r="H38" s="36"/>
      <c r="I38" s="9">
        <f>I39</f>
        <v>2</v>
      </c>
      <c r="J38" s="9">
        <f t="shared" ref="J38:AP38" si="18">J39</f>
        <v>0</v>
      </c>
      <c r="K38" s="9">
        <f t="shared" si="18"/>
        <v>2</v>
      </c>
      <c r="L38" s="9">
        <f t="shared" si="18"/>
        <v>0</v>
      </c>
      <c r="M38" s="9">
        <f t="shared" si="18"/>
        <v>2</v>
      </c>
      <c r="N38" s="9">
        <f t="shared" si="18"/>
        <v>0</v>
      </c>
      <c r="O38" s="9">
        <f t="shared" si="18"/>
        <v>2</v>
      </c>
      <c r="P38" s="9">
        <f t="shared" si="18"/>
        <v>0</v>
      </c>
      <c r="Q38" s="9">
        <f t="shared" si="18"/>
        <v>2</v>
      </c>
      <c r="R38" s="9">
        <f t="shared" si="18"/>
        <v>0</v>
      </c>
      <c r="S38" s="9">
        <f t="shared" si="18"/>
        <v>2</v>
      </c>
      <c r="T38" s="9">
        <f t="shared" si="18"/>
        <v>0</v>
      </c>
      <c r="U38" s="9">
        <f t="shared" si="18"/>
        <v>2</v>
      </c>
      <c r="V38" s="9">
        <f t="shared" si="18"/>
        <v>0</v>
      </c>
      <c r="W38" s="9">
        <f t="shared" si="18"/>
        <v>2</v>
      </c>
      <c r="X38" s="9">
        <f t="shared" si="18"/>
        <v>0</v>
      </c>
      <c r="Y38" s="9">
        <f t="shared" si="18"/>
        <v>1</v>
      </c>
      <c r="Z38" s="9">
        <f t="shared" si="18"/>
        <v>0</v>
      </c>
      <c r="AA38" s="9">
        <f t="shared" si="18"/>
        <v>2</v>
      </c>
      <c r="AB38" s="9">
        <f t="shared" si="18"/>
        <v>0</v>
      </c>
      <c r="AC38" s="9">
        <f t="shared" si="18"/>
        <v>2</v>
      </c>
      <c r="AD38" s="9">
        <f t="shared" si="18"/>
        <v>0</v>
      </c>
      <c r="AE38" s="9">
        <f t="shared" si="18"/>
        <v>1</v>
      </c>
      <c r="AF38" s="9">
        <f t="shared" si="18"/>
        <v>0</v>
      </c>
      <c r="AG38" s="9">
        <f t="shared" si="18"/>
        <v>2</v>
      </c>
      <c r="AH38" s="9">
        <f t="shared" si="18"/>
        <v>0</v>
      </c>
      <c r="AI38" s="9">
        <f t="shared" si="18"/>
        <v>2</v>
      </c>
      <c r="AJ38" s="9">
        <f t="shared" si="18"/>
        <v>0</v>
      </c>
      <c r="AK38" s="9">
        <f t="shared" si="18"/>
        <v>1</v>
      </c>
      <c r="AL38" s="9">
        <f t="shared" si="18"/>
        <v>0</v>
      </c>
      <c r="AM38" s="9">
        <f t="shared" si="18"/>
        <v>2</v>
      </c>
      <c r="AN38" s="9">
        <f t="shared" si="18"/>
        <v>0</v>
      </c>
      <c r="AO38" s="9">
        <f t="shared" si="18"/>
        <v>1</v>
      </c>
      <c r="AP38" s="9">
        <f t="shared" si="18"/>
        <v>0</v>
      </c>
      <c r="AQ38" s="9">
        <f>SUM(AQ39)</f>
        <v>17</v>
      </c>
      <c r="AR38" s="9">
        <f t="shared" ref="AR38:AT38" si="19">SUM(AR39)</f>
        <v>17</v>
      </c>
      <c r="AS38" s="9">
        <f t="shared" si="19"/>
        <v>0</v>
      </c>
      <c r="AT38" s="23">
        <f t="shared" si="19"/>
        <v>0.94444444444444442</v>
      </c>
    </row>
    <row r="39" spans="1:46" s="6" customFormat="1" ht="25.5" customHeight="1" x14ac:dyDescent="0.25">
      <c r="A39" s="17"/>
      <c r="B39" s="18" t="s">
        <v>118</v>
      </c>
      <c r="C39" s="18"/>
      <c r="D39" s="18"/>
      <c r="E39" s="18"/>
      <c r="F39" s="18"/>
      <c r="G39" s="18"/>
      <c r="H39" s="36"/>
      <c r="I39" s="36">
        <v>2</v>
      </c>
      <c r="J39" s="36"/>
      <c r="K39" s="36">
        <v>2</v>
      </c>
      <c r="L39" s="36"/>
      <c r="M39" s="36">
        <v>2</v>
      </c>
      <c r="N39" s="36"/>
      <c r="O39" s="36">
        <v>2</v>
      </c>
      <c r="P39" s="36"/>
      <c r="Q39" s="36">
        <v>2</v>
      </c>
      <c r="R39" s="36"/>
      <c r="S39" s="36">
        <v>2</v>
      </c>
      <c r="T39" s="36"/>
      <c r="U39" s="36">
        <v>2</v>
      </c>
      <c r="V39" s="36"/>
      <c r="W39" s="36">
        <v>2</v>
      </c>
      <c r="X39" s="36"/>
      <c r="Y39" s="36">
        <v>1</v>
      </c>
      <c r="Z39" s="36"/>
      <c r="AA39" s="36">
        <v>2</v>
      </c>
      <c r="AB39" s="36"/>
      <c r="AC39" s="36">
        <v>2</v>
      </c>
      <c r="AD39" s="36"/>
      <c r="AE39" s="36">
        <v>1</v>
      </c>
      <c r="AF39" s="36"/>
      <c r="AG39" s="36">
        <v>2</v>
      </c>
      <c r="AH39" s="36"/>
      <c r="AI39" s="36">
        <v>2</v>
      </c>
      <c r="AJ39" s="36"/>
      <c r="AK39" s="36">
        <v>1</v>
      </c>
      <c r="AL39" s="36"/>
      <c r="AM39" s="36">
        <v>2</v>
      </c>
      <c r="AN39" s="36"/>
      <c r="AO39" s="36">
        <v>1</v>
      </c>
      <c r="AP39" s="36"/>
      <c r="AQ39" s="36">
        <f>SUM(AR39:AS39)</f>
        <v>17</v>
      </c>
      <c r="AR39" s="36">
        <f>SUM(I39,K39,M39,O39,Q39,S39,U39,W39,Y39)</f>
        <v>17</v>
      </c>
      <c r="AS39" s="36">
        <f>SUM(R39,T39,V39,X39,Z39)</f>
        <v>0</v>
      </c>
      <c r="AT39" s="24">
        <f t="shared" si="15"/>
        <v>0.94444444444444442</v>
      </c>
    </row>
    <row r="40" spans="1:46" s="6" customFormat="1" x14ac:dyDescent="0.25">
      <c r="A40" s="35">
        <v>9</v>
      </c>
      <c r="B40" s="16" t="s">
        <v>37</v>
      </c>
      <c r="C40" s="16"/>
      <c r="D40" s="16"/>
      <c r="E40" s="16"/>
      <c r="F40" s="16"/>
      <c r="G40" s="16"/>
      <c r="H40" s="36"/>
      <c r="I40" s="9">
        <f t="shared" ref="I40:AT40" si="20">SUM(I41:I42)</f>
        <v>0</v>
      </c>
      <c r="J40" s="9">
        <f t="shared" si="20"/>
        <v>0</v>
      </c>
      <c r="K40" s="9">
        <f t="shared" si="20"/>
        <v>0</v>
      </c>
      <c r="L40" s="9">
        <f t="shared" si="20"/>
        <v>0</v>
      </c>
      <c r="M40" s="9">
        <f t="shared" si="20"/>
        <v>0</v>
      </c>
      <c r="N40" s="9">
        <f t="shared" si="20"/>
        <v>0</v>
      </c>
      <c r="O40" s="9">
        <f t="shared" si="20"/>
        <v>0</v>
      </c>
      <c r="P40" s="9">
        <f t="shared" si="20"/>
        <v>0</v>
      </c>
      <c r="Q40" s="9">
        <f t="shared" si="20"/>
        <v>2</v>
      </c>
      <c r="R40" s="9">
        <f t="shared" si="20"/>
        <v>0.5</v>
      </c>
      <c r="S40" s="9">
        <f t="shared" si="20"/>
        <v>2</v>
      </c>
      <c r="T40" s="9">
        <f t="shared" si="20"/>
        <v>0.5</v>
      </c>
      <c r="U40" s="9">
        <f t="shared" si="20"/>
        <v>2</v>
      </c>
      <c r="V40" s="9">
        <f t="shared" si="20"/>
        <v>0.5</v>
      </c>
      <c r="W40" s="9">
        <f t="shared" si="20"/>
        <v>1</v>
      </c>
      <c r="X40" s="9">
        <f t="shared" si="20"/>
        <v>0</v>
      </c>
      <c r="Y40" s="9">
        <f t="shared" si="20"/>
        <v>1</v>
      </c>
      <c r="Z40" s="9">
        <f t="shared" si="20"/>
        <v>0</v>
      </c>
      <c r="AA40" s="9">
        <f t="shared" si="20"/>
        <v>2</v>
      </c>
      <c r="AB40" s="9">
        <f t="shared" si="20"/>
        <v>0.5</v>
      </c>
      <c r="AC40" s="9">
        <f t="shared" si="20"/>
        <v>1</v>
      </c>
      <c r="AD40" s="9">
        <f t="shared" si="20"/>
        <v>0</v>
      </c>
      <c r="AE40" s="9">
        <f t="shared" si="20"/>
        <v>1</v>
      </c>
      <c r="AF40" s="9">
        <f t="shared" si="20"/>
        <v>0</v>
      </c>
      <c r="AG40" s="9">
        <f t="shared" si="20"/>
        <v>2</v>
      </c>
      <c r="AH40" s="9">
        <f t="shared" si="20"/>
        <v>0.5</v>
      </c>
      <c r="AI40" s="9">
        <f t="shared" si="20"/>
        <v>1</v>
      </c>
      <c r="AJ40" s="9">
        <f t="shared" si="20"/>
        <v>0</v>
      </c>
      <c r="AK40" s="9">
        <f t="shared" si="20"/>
        <v>1</v>
      </c>
      <c r="AL40" s="9">
        <f t="shared" si="20"/>
        <v>0</v>
      </c>
      <c r="AM40" s="9">
        <f t="shared" si="20"/>
        <v>1</v>
      </c>
      <c r="AN40" s="9">
        <f t="shared" si="20"/>
        <v>0</v>
      </c>
      <c r="AO40" s="9">
        <f t="shared" si="20"/>
        <v>1</v>
      </c>
      <c r="AP40" s="9">
        <f t="shared" si="20"/>
        <v>0</v>
      </c>
      <c r="AQ40" s="9">
        <f t="shared" si="20"/>
        <v>9.5</v>
      </c>
      <c r="AR40" s="9">
        <f t="shared" si="20"/>
        <v>8</v>
      </c>
      <c r="AS40" s="9">
        <f t="shared" si="20"/>
        <v>1.5</v>
      </c>
      <c r="AT40" s="23">
        <f t="shared" si="20"/>
        <v>0.52777777777777779</v>
      </c>
    </row>
    <row r="41" spans="1:46" s="6" customFormat="1" x14ac:dyDescent="0.25">
      <c r="A41" s="19"/>
      <c r="B41" s="18" t="s">
        <v>38</v>
      </c>
      <c r="C41" s="18"/>
      <c r="D41" s="18"/>
      <c r="E41" s="18"/>
      <c r="F41" s="18"/>
      <c r="G41" s="18"/>
      <c r="H41" s="36"/>
      <c r="I41" s="36"/>
      <c r="J41" s="36"/>
      <c r="K41" s="36"/>
      <c r="L41" s="36"/>
      <c r="M41" s="36"/>
      <c r="N41" s="36"/>
      <c r="O41" s="36"/>
      <c r="P41" s="36"/>
      <c r="Q41" s="36">
        <v>1</v>
      </c>
      <c r="R41" s="36"/>
      <c r="S41" s="36">
        <v>1</v>
      </c>
      <c r="T41" s="36"/>
      <c r="U41" s="36">
        <v>1</v>
      </c>
      <c r="V41" s="36"/>
      <c r="W41" s="36">
        <v>1</v>
      </c>
      <c r="X41" s="36"/>
      <c r="Y41" s="36">
        <v>1</v>
      </c>
      <c r="Z41" s="36"/>
      <c r="AA41" s="36">
        <v>1</v>
      </c>
      <c r="AB41" s="36"/>
      <c r="AC41" s="36">
        <v>1</v>
      </c>
      <c r="AD41" s="36"/>
      <c r="AE41" s="36">
        <v>1</v>
      </c>
      <c r="AF41" s="36"/>
      <c r="AG41" s="36">
        <v>1</v>
      </c>
      <c r="AH41" s="36"/>
      <c r="AI41" s="36">
        <v>1</v>
      </c>
      <c r="AJ41" s="36"/>
      <c r="AK41" s="36">
        <v>1</v>
      </c>
      <c r="AL41" s="36"/>
      <c r="AM41" s="36">
        <v>1</v>
      </c>
      <c r="AN41" s="36"/>
      <c r="AO41" s="36">
        <v>1</v>
      </c>
      <c r="AP41" s="36"/>
      <c r="AQ41" s="36">
        <f t="shared" ref="AQ41:AQ42" si="21">SUM(AR41:AS41)</f>
        <v>5</v>
      </c>
      <c r="AR41" s="36">
        <f>SUM(Q41,S41,U41,W41,Y41)</f>
        <v>5</v>
      </c>
      <c r="AS41" s="36">
        <f>SUM(R41,T41,V41,X41,Z41)</f>
        <v>0</v>
      </c>
      <c r="AT41" s="24">
        <f t="shared" si="15"/>
        <v>0.27777777777777779</v>
      </c>
    </row>
    <row r="42" spans="1:46" s="6" customFormat="1" ht="22.5" x14ac:dyDescent="0.25">
      <c r="A42" s="20"/>
      <c r="B42" s="18" t="s">
        <v>117</v>
      </c>
      <c r="C42" s="18"/>
      <c r="D42" s="18"/>
      <c r="E42" s="18"/>
      <c r="F42" s="18"/>
      <c r="G42" s="18"/>
      <c r="H42" s="36"/>
      <c r="I42" s="36"/>
      <c r="J42" s="36"/>
      <c r="K42" s="36"/>
      <c r="L42" s="36"/>
      <c r="M42" s="36"/>
      <c r="N42" s="36"/>
      <c r="O42" s="36"/>
      <c r="P42" s="36"/>
      <c r="Q42" s="36">
        <v>1</v>
      </c>
      <c r="R42" s="36">
        <v>0.5</v>
      </c>
      <c r="S42" s="36">
        <v>1</v>
      </c>
      <c r="T42" s="36">
        <v>0.5</v>
      </c>
      <c r="U42" s="36">
        <v>1</v>
      </c>
      <c r="V42" s="36">
        <v>0.5</v>
      </c>
      <c r="W42" s="36"/>
      <c r="X42" s="36"/>
      <c r="Y42" s="36"/>
      <c r="Z42" s="36"/>
      <c r="AA42" s="36">
        <v>1</v>
      </c>
      <c r="AB42" s="36">
        <v>0.5</v>
      </c>
      <c r="AC42" s="36"/>
      <c r="AD42" s="36"/>
      <c r="AE42" s="36"/>
      <c r="AF42" s="36"/>
      <c r="AG42" s="36">
        <v>1</v>
      </c>
      <c r="AH42" s="36">
        <v>0.5</v>
      </c>
      <c r="AI42" s="36"/>
      <c r="AJ42" s="36"/>
      <c r="AK42" s="36"/>
      <c r="AL42" s="36"/>
      <c r="AM42" s="36"/>
      <c r="AN42" s="36"/>
      <c r="AO42" s="36"/>
      <c r="AP42" s="36"/>
      <c r="AQ42" s="36">
        <f t="shared" si="21"/>
        <v>4.5</v>
      </c>
      <c r="AR42" s="36">
        <f>SUM(Q42,S42,U42,W42,Y42)</f>
        <v>3</v>
      </c>
      <c r="AS42" s="36">
        <f>SUM(R42,T42,V42,X42,Z42)</f>
        <v>1.5</v>
      </c>
      <c r="AT42" s="24">
        <f t="shared" si="15"/>
        <v>0.25</v>
      </c>
    </row>
    <row r="43" spans="1:46" s="6" customFormat="1" x14ac:dyDescent="0.25">
      <c r="A43" s="20"/>
      <c r="B43" s="18" t="s">
        <v>116</v>
      </c>
      <c r="C43" s="18"/>
      <c r="D43" s="18"/>
      <c r="E43" s="18"/>
      <c r="F43" s="18"/>
      <c r="G43" s="18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24"/>
    </row>
    <row r="44" spans="1:46" s="6" customFormat="1" x14ac:dyDescent="0.25">
      <c r="A44" s="35">
        <v>10</v>
      </c>
      <c r="B44" s="16" t="s">
        <v>61</v>
      </c>
      <c r="C44" s="16"/>
      <c r="D44" s="16"/>
      <c r="E44" s="16"/>
      <c r="F44" s="16"/>
      <c r="G44" s="16"/>
      <c r="H44" s="36"/>
      <c r="I44" s="9">
        <f>SUM(I45:I46)</f>
        <v>0</v>
      </c>
      <c r="J44" s="9">
        <f t="shared" ref="J44:AP44" si="22">SUM(J45:J46)</f>
        <v>0</v>
      </c>
      <c r="K44" s="9">
        <f t="shared" si="22"/>
        <v>0</v>
      </c>
      <c r="L44" s="9">
        <f t="shared" si="22"/>
        <v>0</v>
      </c>
      <c r="M44" s="9">
        <f t="shared" si="22"/>
        <v>0</v>
      </c>
      <c r="N44" s="9">
        <f t="shared" si="22"/>
        <v>0</v>
      </c>
      <c r="O44" s="9">
        <f t="shared" si="22"/>
        <v>0</v>
      </c>
      <c r="P44" s="9">
        <f t="shared" si="22"/>
        <v>0</v>
      </c>
      <c r="Q44" s="9">
        <f t="shared" si="22"/>
        <v>1</v>
      </c>
      <c r="R44" s="9">
        <f t="shared" si="22"/>
        <v>0</v>
      </c>
      <c r="S44" s="9">
        <f t="shared" si="22"/>
        <v>1</v>
      </c>
      <c r="T44" s="9">
        <f t="shared" si="22"/>
        <v>0</v>
      </c>
      <c r="U44" s="9">
        <f t="shared" si="22"/>
        <v>1</v>
      </c>
      <c r="V44" s="9">
        <f t="shared" si="22"/>
        <v>0</v>
      </c>
      <c r="W44" s="9">
        <f t="shared" si="22"/>
        <v>1</v>
      </c>
      <c r="X44" s="9">
        <f t="shared" si="22"/>
        <v>0</v>
      </c>
      <c r="Y44" s="9">
        <f t="shared" si="22"/>
        <v>1</v>
      </c>
      <c r="Z44" s="9">
        <f t="shared" si="22"/>
        <v>0</v>
      </c>
      <c r="AA44" s="9">
        <f t="shared" si="22"/>
        <v>1</v>
      </c>
      <c r="AB44" s="9">
        <f t="shared" si="22"/>
        <v>0</v>
      </c>
      <c r="AC44" s="9">
        <f t="shared" si="22"/>
        <v>1</v>
      </c>
      <c r="AD44" s="9">
        <f t="shared" si="22"/>
        <v>0</v>
      </c>
      <c r="AE44" s="9">
        <f t="shared" si="22"/>
        <v>1</v>
      </c>
      <c r="AF44" s="9">
        <f t="shared" si="22"/>
        <v>0</v>
      </c>
      <c r="AG44" s="9">
        <f t="shared" si="22"/>
        <v>1</v>
      </c>
      <c r="AH44" s="9">
        <f t="shared" si="22"/>
        <v>0</v>
      </c>
      <c r="AI44" s="9">
        <f t="shared" si="22"/>
        <v>1</v>
      </c>
      <c r="AJ44" s="9">
        <f t="shared" si="22"/>
        <v>0</v>
      </c>
      <c r="AK44" s="9">
        <f t="shared" si="22"/>
        <v>1</v>
      </c>
      <c r="AL44" s="9">
        <f t="shared" si="22"/>
        <v>0</v>
      </c>
      <c r="AM44" s="9">
        <f t="shared" si="22"/>
        <v>1</v>
      </c>
      <c r="AN44" s="9">
        <f t="shared" si="22"/>
        <v>0</v>
      </c>
      <c r="AO44" s="9">
        <f t="shared" si="22"/>
        <v>1</v>
      </c>
      <c r="AP44" s="9">
        <f t="shared" si="22"/>
        <v>0</v>
      </c>
      <c r="AQ44" s="9">
        <f>SUM(AQ45:AQ46)</f>
        <v>5</v>
      </c>
      <c r="AR44" s="9">
        <f t="shared" ref="AR44:AT44" si="23">SUM(AR45:AR46)</f>
        <v>5</v>
      </c>
      <c r="AS44" s="9">
        <f t="shared" si="23"/>
        <v>0</v>
      </c>
      <c r="AT44" s="23">
        <f t="shared" si="23"/>
        <v>0</v>
      </c>
    </row>
    <row r="45" spans="1:46" s="6" customFormat="1" ht="22.5" x14ac:dyDescent="0.25">
      <c r="A45" s="35"/>
      <c r="B45" s="18" t="s">
        <v>62</v>
      </c>
      <c r="C45" s="18"/>
      <c r="D45" s="18"/>
      <c r="E45" s="18"/>
      <c r="F45" s="18"/>
      <c r="G45" s="18"/>
      <c r="H45" s="36"/>
      <c r="I45" s="36"/>
      <c r="J45" s="36"/>
      <c r="K45" s="36"/>
      <c r="L45" s="36"/>
      <c r="M45" s="36"/>
      <c r="N45" s="36"/>
      <c r="O45" s="36"/>
      <c r="P45" s="36"/>
      <c r="Q45" s="36">
        <v>1</v>
      </c>
      <c r="R45" s="36"/>
      <c r="S45" s="36">
        <v>1</v>
      </c>
      <c r="T45" s="36"/>
      <c r="U45" s="36">
        <v>1</v>
      </c>
      <c r="V45" s="36"/>
      <c r="W45" s="36"/>
      <c r="X45" s="36"/>
      <c r="Y45" s="36"/>
      <c r="Z45" s="36"/>
      <c r="AA45" s="36">
        <v>1</v>
      </c>
      <c r="AB45" s="36"/>
      <c r="AC45" s="36"/>
      <c r="AD45" s="36"/>
      <c r="AE45" s="36"/>
      <c r="AF45" s="36"/>
      <c r="AG45" s="36">
        <v>1</v>
      </c>
      <c r="AH45" s="36"/>
      <c r="AI45" s="36"/>
      <c r="AJ45" s="36"/>
      <c r="AK45" s="36"/>
      <c r="AL45" s="36"/>
      <c r="AM45" s="36"/>
      <c r="AN45" s="36"/>
      <c r="AO45" s="36"/>
      <c r="AP45" s="36"/>
      <c r="AQ45" s="36">
        <f t="shared" ref="AQ45:AQ46" si="24">SUM(AR45:AS45)</f>
        <v>3</v>
      </c>
      <c r="AR45" s="36">
        <f>SUM(Q45,S45,U45,W45,Y45)</f>
        <v>3</v>
      </c>
      <c r="AS45" s="36">
        <f>SUM(R45,T45,V45,X45,Z45)</f>
        <v>0</v>
      </c>
      <c r="AT45" s="24"/>
    </row>
    <row r="46" spans="1:46" s="6" customFormat="1" x14ac:dyDescent="0.25">
      <c r="A46" s="20"/>
      <c r="B46" s="18" t="s">
        <v>61</v>
      </c>
      <c r="C46" s="18"/>
      <c r="D46" s="18"/>
      <c r="E46" s="18"/>
      <c r="F46" s="18"/>
      <c r="G46" s="18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>
        <v>1</v>
      </c>
      <c r="X46" s="36"/>
      <c r="Y46" s="36">
        <v>1</v>
      </c>
      <c r="Z46" s="36"/>
      <c r="AA46" s="36"/>
      <c r="AB46" s="36"/>
      <c r="AC46" s="36">
        <v>1</v>
      </c>
      <c r="AD46" s="36"/>
      <c r="AE46" s="36">
        <v>1</v>
      </c>
      <c r="AF46" s="36"/>
      <c r="AG46" s="36"/>
      <c r="AH46" s="36"/>
      <c r="AI46" s="36">
        <v>1</v>
      </c>
      <c r="AJ46" s="36"/>
      <c r="AK46" s="36">
        <v>1</v>
      </c>
      <c r="AL46" s="36"/>
      <c r="AM46" s="36">
        <v>1</v>
      </c>
      <c r="AN46" s="36"/>
      <c r="AO46" s="36">
        <v>1</v>
      </c>
      <c r="AP46" s="36"/>
      <c r="AQ46" s="36">
        <f t="shared" si="24"/>
        <v>2</v>
      </c>
      <c r="AR46" s="36">
        <f>SUM(Q46,S46,U46,W46,Y46)</f>
        <v>2</v>
      </c>
      <c r="AS46" s="36">
        <f>SUM(R46,T46,V46,X46,Z46)</f>
        <v>0</v>
      </c>
      <c r="AT46" s="24"/>
    </row>
    <row r="47" spans="1:46" s="6" customFormat="1" x14ac:dyDescent="0.25">
      <c r="A47" s="19"/>
      <c r="B47" s="21" t="s">
        <v>39</v>
      </c>
      <c r="C47" s="21">
        <f t="shared" ref="C47:G47" si="25">C15+C16+C17+C18+C23+C28+C35+C38+C40+C44</f>
        <v>0</v>
      </c>
      <c r="D47" s="21">
        <f t="shared" si="25"/>
        <v>0</v>
      </c>
      <c r="E47" s="21">
        <f t="shared" si="25"/>
        <v>0</v>
      </c>
      <c r="F47" s="21">
        <f t="shared" si="25"/>
        <v>0</v>
      </c>
      <c r="G47" s="21">
        <f t="shared" si="25"/>
        <v>0</v>
      </c>
      <c r="H47" s="35">
        <f>H15+H16+H17+H18+H23+H28+H35+H38+H40+H44</f>
        <v>25</v>
      </c>
      <c r="I47" s="35">
        <f t="shared" ref="I47:AT47" si="26">I15+I16+I17+I18+I23+I28+I35+I38+I40+I44</f>
        <v>19</v>
      </c>
      <c r="J47" s="35">
        <f t="shared" si="26"/>
        <v>1</v>
      </c>
      <c r="K47" s="35">
        <f t="shared" si="26"/>
        <v>19</v>
      </c>
      <c r="L47" s="35">
        <f t="shared" si="26"/>
        <v>1</v>
      </c>
      <c r="M47" s="35">
        <f t="shared" si="26"/>
        <v>20</v>
      </c>
      <c r="N47" s="35">
        <f t="shared" si="26"/>
        <v>1</v>
      </c>
      <c r="O47" s="35">
        <f t="shared" si="26"/>
        <v>20</v>
      </c>
      <c r="P47" s="35">
        <f t="shared" si="26"/>
        <v>1</v>
      </c>
      <c r="Q47" s="35">
        <f t="shared" si="26"/>
        <v>25</v>
      </c>
      <c r="R47" s="35">
        <f t="shared" si="26"/>
        <v>1</v>
      </c>
      <c r="S47" s="35">
        <f t="shared" si="26"/>
        <v>27</v>
      </c>
      <c r="T47" s="35">
        <f t="shared" si="26"/>
        <v>1</v>
      </c>
      <c r="U47" s="35">
        <f t="shared" si="26"/>
        <v>27</v>
      </c>
      <c r="V47" s="35">
        <f t="shared" si="26"/>
        <v>1</v>
      </c>
      <c r="W47" s="35">
        <f t="shared" si="26"/>
        <v>28</v>
      </c>
      <c r="X47" s="35">
        <f t="shared" si="26"/>
        <v>0</v>
      </c>
      <c r="Y47" s="35">
        <f t="shared" si="26"/>
        <v>28</v>
      </c>
      <c r="Z47" s="35">
        <f t="shared" si="26"/>
        <v>0</v>
      </c>
      <c r="AA47" s="35">
        <f t="shared" si="26"/>
        <v>27</v>
      </c>
      <c r="AB47" s="35">
        <f t="shared" si="26"/>
        <v>1</v>
      </c>
      <c r="AC47" s="35">
        <f t="shared" si="26"/>
        <v>28</v>
      </c>
      <c r="AD47" s="35">
        <f t="shared" si="26"/>
        <v>0</v>
      </c>
      <c r="AE47" s="35">
        <f t="shared" si="26"/>
        <v>28</v>
      </c>
      <c r="AF47" s="35">
        <f t="shared" si="26"/>
        <v>0</v>
      </c>
      <c r="AG47" s="35">
        <f t="shared" si="26"/>
        <v>27</v>
      </c>
      <c r="AH47" s="35">
        <f t="shared" si="26"/>
        <v>1</v>
      </c>
      <c r="AI47" s="35">
        <f t="shared" si="26"/>
        <v>28</v>
      </c>
      <c r="AJ47" s="35">
        <f t="shared" si="26"/>
        <v>0</v>
      </c>
      <c r="AK47" s="35">
        <f t="shared" si="26"/>
        <v>28</v>
      </c>
      <c r="AL47" s="35">
        <f t="shared" si="26"/>
        <v>0</v>
      </c>
      <c r="AM47" s="35">
        <f t="shared" si="26"/>
        <v>28</v>
      </c>
      <c r="AN47" s="35">
        <f t="shared" si="26"/>
        <v>0</v>
      </c>
      <c r="AO47" s="35">
        <f t="shared" si="26"/>
        <v>28</v>
      </c>
      <c r="AP47" s="35">
        <f t="shared" si="26"/>
        <v>0</v>
      </c>
      <c r="AQ47" s="35">
        <f t="shared" si="26"/>
        <v>245</v>
      </c>
      <c r="AR47" s="35">
        <f t="shared" si="26"/>
        <v>238</v>
      </c>
      <c r="AS47" s="35">
        <f t="shared" si="26"/>
        <v>7</v>
      </c>
      <c r="AT47" s="53">
        <f t="shared" si="26"/>
        <v>13.277777777777779</v>
      </c>
    </row>
    <row r="48" spans="1:46" ht="15.75" x14ac:dyDescent="0.25">
      <c r="A48" s="22"/>
    </row>
    <row r="49" spans="1:1" ht="15.75" x14ac:dyDescent="0.25">
      <c r="A49" s="22"/>
    </row>
  </sheetData>
  <mergeCells count="62">
    <mergeCell ref="A1:AT1"/>
    <mergeCell ref="B7:U7"/>
    <mergeCell ref="B8:U8"/>
    <mergeCell ref="A9:A13"/>
    <mergeCell ref="C9:E9"/>
    <mergeCell ref="F9:H9"/>
    <mergeCell ref="I9:P9"/>
    <mergeCell ref="Q9:Z9"/>
    <mergeCell ref="G10:G11"/>
    <mergeCell ref="AA9:AF9"/>
    <mergeCell ref="B10:B13"/>
    <mergeCell ref="C10:C11"/>
    <mergeCell ref="D10:D11"/>
    <mergeCell ref="E10:E11"/>
    <mergeCell ref="F10:F11"/>
    <mergeCell ref="Q10:R11"/>
    <mergeCell ref="AG9:AP9"/>
    <mergeCell ref="AQ9:AQ13"/>
    <mergeCell ref="AR9:AS9"/>
    <mergeCell ref="AT9:AT13"/>
    <mergeCell ref="H10:H11"/>
    <mergeCell ref="I10:J11"/>
    <mergeCell ref="K10:L11"/>
    <mergeCell ref="M10:N11"/>
    <mergeCell ref="O10:P11"/>
    <mergeCell ref="AO10:AP11"/>
    <mergeCell ref="S10:T11"/>
    <mergeCell ref="U10:V11"/>
    <mergeCell ref="W10:X11"/>
    <mergeCell ref="Y10:Z11"/>
    <mergeCell ref="AA10:AB11"/>
    <mergeCell ref="AC10:AD11"/>
    <mergeCell ref="W12:X12"/>
    <mergeCell ref="AR10:AR13"/>
    <mergeCell ref="AS10:AS13"/>
    <mergeCell ref="C12:C13"/>
    <mergeCell ref="D12:D13"/>
    <mergeCell ref="E12:E13"/>
    <mergeCell ref="F12:F13"/>
    <mergeCell ref="G12:G13"/>
    <mergeCell ref="H12:H13"/>
    <mergeCell ref="I12:J12"/>
    <mergeCell ref="K12:L12"/>
    <mergeCell ref="AE10:AF11"/>
    <mergeCell ref="AG10:AH11"/>
    <mergeCell ref="AI10:AJ11"/>
    <mergeCell ref="AK10:AL11"/>
    <mergeCell ref="AM10:AN11"/>
    <mergeCell ref="M12:N12"/>
    <mergeCell ref="O12:P12"/>
    <mergeCell ref="Q12:R12"/>
    <mergeCell ref="S12:T12"/>
    <mergeCell ref="U12:V12"/>
    <mergeCell ref="AK12:AL12"/>
    <mergeCell ref="AM12:AN12"/>
    <mergeCell ref="AO12:AP12"/>
    <mergeCell ref="Y12:Z12"/>
    <mergeCell ref="AA12:AB12"/>
    <mergeCell ref="AC12:AD12"/>
    <mergeCell ref="AE12:AF12"/>
    <mergeCell ref="AG12:AH12"/>
    <mergeCell ref="AI12:AJ12"/>
  </mergeCells>
  <pageMargins left="0" right="0" top="0.19685039370078741" bottom="0" header="0" footer="0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149A-A553-472E-B8C5-5DC240964AC1}">
  <sheetPr>
    <tabColor rgb="FF0000FF"/>
    <pageSetUpPr fitToPage="1"/>
  </sheetPr>
  <dimension ref="A1:AB22"/>
  <sheetViews>
    <sheetView tabSelected="1" topLeftCell="P1" zoomScale="136" zoomScaleNormal="136" workbookViewId="0">
      <selection activeCell="AA17" sqref="AA17"/>
    </sheetView>
  </sheetViews>
  <sheetFormatPr defaultRowHeight="9.75" x14ac:dyDescent="0.25"/>
  <cols>
    <col min="1" max="1" width="4" style="27" customWidth="1"/>
    <col min="2" max="2" width="12.7109375" style="26" customWidth="1"/>
    <col min="3" max="3" width="17" style="3" customWidth="1"/>
    <col min="4" max="4" width="13" style="4" customWidth="1"/>
    <col min="5" max="5" width="15.28515625" style="3" customWidth="1"/>
    <col min="6" max="6" width="3.85546875" style="5" bestFit="1" customWidth="1"/>
    <col min="7" max="7" width="4.42578125" style="5" customWidth="1"/>
    <col min="8" max="8" width="4.5703125" style="5" customWidth="1"/>
    <col min="9" max="9" width="4.28515625" style="5" customWidth="1"/>
    <col min="10" max="10" width="10.5703125" style="3" customWidth="1"/>
    <col min="11" max="11" width="6.85546875" style="5" customWidth="1"/>
    <col min="12" max="12" width="12.140625" style="3" customWidth="1"/>
    <col min="13" max="13" width="10.7109375" style="5" customWidth="1"/>
    <col min="14" max="14" width="15.140625" style="3" customWidth="1"/>
    <col min="15" max="15" width="13.85546875" style="3" customWidth="1"/>
    <col min="16" max="16" width="8.28515625" style="3" customWidth="1"/>
    <col min="17" max="17" width="7.7109375" style="3" customWidth="1"/>
    <col min="18" max="18" width="8.140625" style="3" customWidth="1"/>
    <col min="19" max="19" width="10.7109375" style="3" customWidth="1"/>
    <col min="20" max="20" width="13.28515625" style="3" customWidth="1"/>
    <col min="21" max="21" width="14.85546875" style="3" customWidth="1"/>
    <col min="22" max="22" width="12.5703125" style="4" customWidth="1"/>
    <col min="23" max="23" width="8.7109375" style="3" customWidth="1"/>
    <col min="24" max="24" width="8" style="3" customWidth="1"/>
    <col min="25" max="25" width="8.140625" style="3" customWidth="1"/>
    <col min="26" max="26" width="10.85546875" style="3" customWidth="1"/>
    <col min="27" max="27" width="13.28515625" style="3" customWidth="1"/>
    <col min="28" max="28" width="14.28515625" style="26" customWidth="1"/>
    <col min="29" max="16384" width="9.140625" style="3"/>
  </cols>
  <sheetData>
    <row r="1" spans="1:28" s="26" customFormat="1" ht="18" x14ac:dyDescent="0.25">
      <c r="A1" s="56" t="s">
        <v>141</v>
      </c>
      <c r="D1" s="57"/>
      <c r="F1" s="27"/>
      <c r="G1" s="27"/>
      <c r="H1" s="27"/>
      <c r="I1" s="27"/>
      <c r="K1" s="27"/>
      <c r="M1" s="27"/>
      <c r="V1" s="57"/>
    </row>
    <row r="2" spans="1:28" ht="15.75" x14ac:dyDescent="0.25">
      <c r="A2" s="58" t="s">
        <v>144</v>
      </c>
    </row>
    <row r="3" spans="1:28" ht="15.75" x14ac:dyDescent="0.25">
      <c r="A3" s="58"/>
    </row>
    <row r="4" spans="1:28" s="60" customFormat="1" ht="12.75" x14ac:dyDescent="0.25">
      <c r="A4" s="118" t="s">
        <v>121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59"/>
      <c r="V4" s="61"/>
    </row>
    <row r="5" spans="1:28" s="60" customFormat="1" ht="12.75" x14ac:dyDescent="0.25">
      <c r="A5" s="118" t="s">
        <v>122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59"/>
      <c r="V5" s="61"/>
    </row>
    <row r="6" spans="1:28" s="60" customFormat="1" ht="12.75" x14ac:dyDescent="0.25">
      <c r="A6" s="118" t="s">
        <v>123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59"/>
      <c r="V6" s="61"/>
    </row>
    <row r="7" spans="1:28" s="60" customFormat="1" ht="12.75" x14ac:dyDescent="0.25">
      <c r="A7" s="118" t="s">
        <v>124</v>
      </c>
      <c r="B7" s="118"/>
      <c r="C7" s="118"/>
      <c r="D7" s="118"/>
      <c r="E7" s="118"/>
      <c r="F7" s="59"/>
      <c r="G7" s="59"/>
      <c r="H7" s="59"/>
      <c r="I7" s="59"/>
      <c r="K7" s="59"/>
      <c r="M7" s="59"/>
      <c r="V7" s="61"/>
    </row>
    <row r="8" spans="1:28" s="60" customFormat="1" ht="12.75" x14ac:dyDescent="0.25">
      <c r="A8" s="118" t="s">
        <v>125</v>
      </c>
      <c r="B8" s="118"/>
      <c r="C8" s="118"/>
      <c r="D8" s="118"/>
      <c r="E8" s="118"/>
      <c r="F8" s="59"/>
      <c r="G8" s="59"/>
      <c r="H8" s="59"/>
      <c r="I8" s="59"/>
      <c r="K8" s="59"/>
      <c r="M8" s="59"/>
      <c r="V8" s="61"/>
    </row>
    <row r="9" spans="1:28" ht="15.75" x14ac:dyDescent="0.25">
      <c r="A9" s="58"/>
    </row>
    <row r="10" spans="1:28" s="26" customFormat="1" ht="14.25" customHeight="1" x14ac:dyDescent="0.25">
      <c r="A10" s="100" t="s">
        <v>63</v>
      </c>
      <c r="B10" s="100" t="s">
        <v>64</v>
      </c>
      <c r="C10" s="100" t="s">
        <v>65</v>
      </c>
      <c r="D10" s="100" t="s">
        <v>66</v>
      </c>
      <c r="E10" s="108" t="s">
        <v>76</v>
      </c>
      <c r="F10" s="100" t="s">
        <v>126</v>
      </c>
      <c r="G10" s="100"/>
      <c r="H10" s="100"/>
      <c r="I10" s="100"/>
      <c r="J10" s="101" t="s">
        <v>67</v>
      </c>
      <c r="K10" s="102"/>
      <c r="L10" s="100" t="s">
        <v>127</v>
      </c>
      <c r="M10" s="105" t="s">
        <v>68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6" t="s">
        <v>81</v>
      </c>
      <c r="X10" s="107"/>
      <c r="Y10" s="107"/>
      <c r="Z10" s="107"/>
      <c r="AA10" s="107"/>
      <c r="AB10" s="100" t="s">
        <v>128</v>
      </c>
    </row>
    <row r="11" spans="1:28" s="26" customFormat="1" ht="14.25" customHeight="1" x14ac:dyDescent="0.25">
      <c r="A11" s="100"/>
      <c r="B11" s="100"/>
      <c r="C11" s="100"/>
      <c r="D11" s="100"/>
      <c r="E11" s="119"/>
      <c r="F11" s="100"/>
      <c r="G11" s="100"/>
      <c r="H11" s="100"/>
      <c r="I11" s="100"/>
      <c r="J11" s="103"/>
      <c r="K11" s="104"/>
      <c r="L11" s="100"/>
      <c r="M11" s="100" t="s">
        <v>129</v>
      </c>
      <c r="N11" s="100" t="s">
        <v>88</v>
      </c>
      <c r="O11" s="110" t="s">
        <v>130</v>
      </c>
      <c r="P11" s="111"/>
      <c r="Q11" s="111"/>
      <c r="R11" s="112"/>
      <c r="S11" s="113" t="s">
        <v>131</v>
      </c>
      <c r="T11" s="114"/>
      <c r="U11" s="115"/>
      <c r="V11" s="100" t="s">
        <v>132</v>
      </c>
      <c r="W11" s="100" t="s">
        <v>70</v>
      </c>
      <c r="X11" s="100" t="s">
        <v>71</v>
      </c>
      <c r="Y11" s="100" t="s">
        <v>72</v>
      </c>
      <c r="Z11" s="100" t="s">
        <v>73</v>
      </c>
      <c r="AA11" s="100" t="s">
        <v>74</v>
      </c>
      <c r="AB11" s="100"/>
    </row>
    <row r="12" spans="1:28" s="26" customFormat="1" ht="25.5" customHeight="1" x14ac:dyDescent="0.25">
      <c r="A12" s="100"/>
      <c r="B12" s="100"/>
      <c r="C12" s="100"/>
      <c r="D12" s="100"/>
      <c r="E12" s="119"/>
      <c r="F12" s="100" t="s">
        <v>77</v>
      </c>
      <c r="G12" s="100" t="s">
        <v>69</v>
      </c>
      <c r="H12" s="100"/>
      <c r="I12" s="100"/>
      <c r="J12" s="108" t="s">
        <v>78</v>
      </c>
      <c r="K12" s="108" t="s">
        <v>79</v>
      </c>
      <c r="L12" s="100"/>
      <c r="M12" s="100"/>
      <c r="N12" s="100"/>
      <c r="O12" s="108" t="s">
        <v>133</v>
      </c>
      <c r="P12" s="108" t="s">
        <v>134</v>
      </c>
      <c r="Q12" s="108" t="s">
        <v>135</v>
      </c>
      <c r="R12" s="108" t="s">
        <v>136</v>
      </c>
      <c r="S12" s="116" t="s">
        <v>137</v>
      </c>
      <c r="T12" s="116" t="s">
        <v>138</v>
      </c>
      <c r="U12" s="116" t="s">
        <v>139</v>
      </c>
      <c r="V12" s="100"/>
      <c r="W12" s="100"/>
      <c r="X12" s="100"/>
      <c r="Y12" s="100"/>
      <c r="Z12" s="100"/>
      <c r="AA12" s="100"/>
      <c r="AB12" s="100"/>
    </row>
    <row r="13" spans="1:28" s="26" customFormat="1" ht="57" customHeight="1" x14ac:dyDescent="0.25">
      <c r="A13" s="100"/>
      <c r="B13" s="100"/>
      <c r="C13" s="100"/>
      <c r="D13" s="100"/>
      <c r="E13" s="109"/>
      <c r="F13" s="100"/>
      <c r="G13" s="55" t="s">
        <v>19</v>
      </c>
      <c r="H13" s="55" t="s">
        <v>75</v>
      </c>
      <c r="I13" s="55" t="s">
        <v>140</v>
      </c>
      <c r="J13" s="109"/>
      <c r="K13" s="109"/>
      <c r="L13" s="100"/>
      <c r="M13" s="100"/>
      <c r="N13" s="100"/>
      <c r="O13" s="109"/>
      <c r="P13" s="109"/>
      <c r="Q13" s="109"/>
      <c r="R13" s="109"/>
      <c r="S13" s="117"/>
      <c r="T13" s="117"/>
      <c r="U13" s="117"/>
      <c r="V13" s="100"/>
      <c r="W13" s="100"/>
      <c r="X13" s="100"/>
      <c r="Y13" s="100"/>
      <c r="Z13" s="100"/>
      <c r="AA13" s="100"/>
      <c r="AB13" s="100"/>
    </row>
    <row r="14" spans="1:28" s="63" customFormat="1" x14ac:dyDescent="0.25">
      <c r="A14" s="62">
        <v>0</v>
      </c>
      <c r="B14" s="62">
        <v>1</v>
      </c>
      <c r="C14" s="62">
        <v>2</v>
      </c>
      <c r="D14" s="62">
        <v>3</v>
      </c>
      <c r="E14" s="62">
        <v>4</v>
      </c>
      <c r="F14" s="62">
        <v>5</v>
      </c>
      <c r="G14" s="62">
        <v>6</v>
      </c>
      <c r="H14" s="62">
        <v>7</v>
      </c>
      <c r="I14" s="62">
        <v>8</v>
      </c>
      <c r="J14" s="62">
        <v>9</v>
      </c>
      <c r="K14" s="62">
        <v>10</v>
      </c>
      <c r="L14" s="62">
        <v>11</v>
      </c>
      <c r="M14" s="62">
        <v>12</v>
      </c>
      <c r="N14" s="62">
        <v>13</v>
      </c>
      <c r="O14" s="62">
        <v>14</v>
      </c>
      <c r="P14" s="62">
        <v>15</v>
      </c>
      <c r="Q14" s="62">
        <v>16</v>
      </c>
      <c r="R14" s="62">
        <v>17</v>
      </c>
      <c r="S14" s="62">
        <v>18</v>
      </c>
      <c r="T14" s="62">
        <v>19</v>
      </c>
      <c r="U14" s="62">
        <v>20</v>
      </c>
      <c r="V14" s="62">
        <v>21</v>
      </c>
      <c r="W14" s="62">
        <v>22</v>
      </c>
      <c r="X14" s="62">
        <v>23</v>
      </c>
      <c r="Y14" s="62">
        <v>24</v>
      </c>
      <c r="Z14" s="62">
        <v>25</v>
      </c>
      <c r="AA14" s="62">
        <v>26</v>
      </c>
      <c r="AB14" s="62">
        <v>27</v>
      </c>
    </row>
    <row r="15" spans="1:28" s="26" customFormat="1" x14ac:dyDescent="0.25">
      <c r="A15" s="55">
        <v>1</v>
      </c>
      <c r="B15" s="28"/>
      <c r="C15" s="28"/>
      <c r="D15" s="54"/>
      <c r="E15" s="28"/>
      <c r="F15" s="55">
        <f>SUM(G15:I15)</f>
        <v>0</v>
      </c>
      <c r="G15" s="55"/>
      <c r="H15" s="55"/>
      <c r="I15" s="55"/>
      <c r="J15" s="54"/>
      <c r="K15" s="55"/>
      <c r="L15" s="28"/>
      <c r="M15" s="55"/>
      <c r="N15" s="29"/>
      <c r="O15" s="29"/>
      <c r="P15" s="29"/>
      <c r="Q15" s="29"/>
      <c r="R15" s="29"/>
      <c r="S15" s="54"/>
      <c r="T15" s="54"/>
      <c r="U15" s="54"/>
      <c r="V15" s="30"/>
      <c r="W15" s="31"/>
      <c r="X15" s="31"/>
      <c r="Y15" s="28"/>
      <c r="Z15" s="28"/>
      <c r="AA15" s="28"/>
      <c r="AB15" s="28"/>
    </row>
    <row r="16" spans="1:28" s="26" customFormat="1" x14ac:dyDescent="0.25">
      <c r="A16" s="55">
        <v>2</v>
      </c>
      <c r="B16" s="28"/>
      <c r="C16" s="28"/>
      <c r="D16" s="54"/>
      <c r="E16" s="28"/>
      <c r="F16" s="55">
        <f t="shared" ref="F16:F22" si="0">SUM(G16:I16)</f>
        <v>0</v>
      </c>
      <c r="G16" s="55"/>
      <c r="H16" s="55"/>
      <c r="I16" s="55"/>
      <c r="J16" s="54"/>
      <c r="K16" s="55"/>
      <c r="L16" s="28"/>
      <c r="M16" s="55"/>
      <c r="N16" s="29"/>
      <c r="O16" s="29"/>
      <c r="P16" s="29"/>
      <c r="Q16" s="29"/>
      <c r="R16" s="29"/>
      <c r="S16" s="54"/>
      <c r="T16" s="54"/>
      <c r="U16" s="54"/>
      <c r="V16" s="30"/>
      <c r="W16" s="31"/>
      <c r="X16" s="31"/>
      <c r="Y16" s="28"/>
      <c r="Z16" s="28"/>
      <c r="AA16" s="28"/>
      <c r="AB16" s="28"/>
    </row>
    <row r="17" spans="1:28" s="26" customFormat="1" x14ac:dyDescent="0.25">
      <c r="A17" s="55">
        <v>3</v>
      </c>
      <c r="B17" s="28"/>
      <c r="C17" s="28"/>
      <c r="D17" s="54"/>
      <c r="E17" s="28"/>
      <c r="F17" s="55">
        <f t="shared" si="0"/>
        <v>0</v>
      </c>
      <c r="G17" s="55"/>
      <c r="H17" s="55"/>
      <c r="I17" s="55"/>
      <c r="J17" s="54"/>
      <c r="K17" s="55"/>
      <c r="L17" s="28"/>
      <c r="M17" s="55"/>
      <c r="N17" s="29"/>
      <c r="O17" s="29"/>
      <c r="P17" s="29"/>
      <c r="Q17" s="29"/>
      <c r="R17" s="29"/>
      <c r="S17" s="54"/>
      <c r="T17" s="54"/>
      <c r="U17" s="54"/>
      <c r="V17" s="30"/>
      <c r="W17" s="31"/>
      <c r="X17" s="31"/>
      <c r="Y17" s="28"/>
      <c r="Z17" s="28"/>
      <c r="AA17" s="28"/>
      <c r="AB17" s="28"/>
    </row>
    <row r="18" spans="1:28" s="26" customFormat="1" x14ac:dyDescent="0.25">
      <c r="A18" s="55">
        <v>4</v>
      </c>
      <c r="B18" s="28"/>
      <c r="C18" s="28"/>
      <c r="D18" s="54"/>
      <c r="E18" s="28"/>
      <c r="F18" s="55">
        <f t="shared" si="0"/>
        <v>0</v>
      </c>
      <c r="G18" s="55"/>
      <c r="H18" s="55"/>
      <c r="I18" s="55"/>
      <c r="J18" s="54"/>
      <c r="K18" s="55"/>
      <c r="L18" s="28"/>
      <c r="M18" s="55"/>
      <c r="N18" s="29"/>
      <c r="O18" s="29"/>
      <c r="P18" s="29"/>
      <c r="Q18" s="29"/>
      <c r="R18" s="29"/>
      <c r="S18" s="54"/>
      <c r="T18" s="54"/>
      <c r="U18" s="54"/>
      <c r="V18" s="30"/>
      <c r="W18" s="31"/>
      <c r="X18" s="31"/>
      <c r="Y18" s="28"/>
      <c r="Z18" s="28"/>
      <c r="AA18" s="28"/>
      <c r="AB18" s="28"/>
    </row>
    <row r="19" spans="1:28" s="26" customFormat="1" x14ac:dyDescent="0.25">
      <c r="A19" s="55">
        <v>5</v>
      </c>
      <c r="B19" s="28"/>
      <c r="C19" s="28"/>
      <c r="D19" s="54"/>
      <c r="E19" s="28"/>
      <c r="F19" s="55">
        <f t="shared" si="0"/>
        <v>0</v>
      </c>
      <c r="G19" s="55"/>
      <c r="H19" s="55"/>
      <c r="I19" s="55"/>
      <c r="J19" s="54"/>
      <c r="K19" s="55"/>
      <c r="L19" s="28"/>
      <c r="M19" s="55"/>
      <c r="N19" s="29"/>
      <c r="O19" s="29"/>
      <c r="P19" s="29"/>
      <c r="Q19" s="29"/>
      <c r="R19" s="29"/>
      <c r="S19" s="54"/>
      <c r="T19" s="54"/>
      <c r="U19" s="54"/>
      <c r="V19" s="30"/>
      <c r="W19" s="31"/>
      <c r="X19" s="31"/>
      <c r="Y19" s="28"/>
      <c r="Z19" s="28"/>
      <c r="AA19" s="28"/>
      <c r="AB19" s="28"/>
    </row>
    <row r="20" spans="1:28" s="26" customFormat="1" x14ac:dyDescent="0.25">
      <c r="A20" s="55">
        <v>6</v>
      </c>
      <c r="B20" s="28"/>
      <c r="C20" s="28"/>
      <c r="D20" s="54"/>
      <c r="E20" s="28"/>
      <c r="F20" s="55">
        <f t="shared" si="0"/>
        <v>0</v>
      </c>
      <c r="G20" s="55"/>
      <c r="H20" s="55"/>
      <c r="I20" s="55"/>
      <c r="J20" s="54"/>
      <c r="K20" s="55"/>
      <c r="L20" s="28"/>
      <c r="M20" s="55"/>
      <c r="N20" s="29"/>
      <c r="O20" s="29"/>
      <c r="P20" s="29"/>
      <c r="Q20" s="29"/>
      <c r="R20" s="29"/>
      <c r="S20" s="54"/>
      <c r="T20" s="54"/>
      <c r="U20" s="54"/>
      <c r="V20" s="30"/>
      <c r="W20" s="31"/>
      <c r="X20" s="31"/>
      <c r="Y20" s="28"/>
      <c r="Z20" s="28"/>
      <c r="AA20" s="28"/>
      <c r="AB20" s="28"/>
    </row>
    <row r="21" spans="1:28" s="26" customFormat="1" x14ac:dyDescent="0.25">
      <c r="A21" s="55">
        <v>7</v>
      </c>
      <c r="B21" s="28"/>
      <c r="C21" s="28"/>
      <c r="D21" s="54"/>
      <c r="E21" s="28"/>
      <c r="F21" s="55">
        <f t="shared" si="0"/>
        <v>0</v>
      </c>
      <c r="G21" s="55"/>
      <c r="H21" s="55"/>
      <c r="I21" s="55"/>
      <c r="J21" s="54"/>
      <c r="K21" s="55"/>
      <c r="L21" s="28"/>
      <c r="M21" s="55"/>
      <c r="N21" s="29"/>
      <c r="O21" s="29"/>
      <c r="P21" s="29"/>
      <c r="Q21" s="29"/>
      <c r="R21" s="29"/>
      <c r="S21" s="54"/>
      <c r="T21" s="54"/>
      <c r="U21" s="54"/>
      <c r="V21" s="30"/>
      <c r="W21" s="31"/>
      <c r="X21" s="31"/>
      <c r="Y21" s="28"/>
      <c r="Z21" s="28"/>
      <c r="AA21" s="28"/>
      <c r="AB21" s="28"/>
    </row>
    <row r="22" spans="1:28" s="26" customFormat="1" x14ac:dyDescent="0.25">
      <c r="A22" s="55">
        <v>8</v>
      </c>
      <c r="B22" s="28"/>
      <c r="C22" s="28"/>
      <c r="D22" s="54"/>
      <c r="E22" s="28"/>
      <c r="F22" s="55">
        <f t="shared" si="0"/>
        <v>0</v>
      </c>
      <c r="G22" s="55"/>
      <c r="H22" s="55"/>
      <c r="I22" s="55"/>
      <c r="J22" s="54"/>
      <c r="K22" s="55"/>
      <c r="L22" s="28"/>
      <c r="M22" s="55"/>
      <c r="N22" s="29"/>
      <c r="O22" s="29"/>
      <c r="P22" s="29"/>
      <c r="Q22" s="29"/>
      <c r="R22" s="29"/>
      <c r="S22" s="54"/>
      <c r="T22" s="54"/>
      <c r="U22" s="54"/>
      <c r="V22" s="30"/>
      <c r="W22" s="31"/>
      <c r="X22" s="31"/>
      <c r="Y22" s="28"/>
      <c r="Z22" s="28"/>
      <c r="AA22" s="28"/>
      <c r="AB22" s="28"/>
    </row>
  </sheetData>
  <autoFilter ref="A13:AB22" xr:uid="{00000000-0009-0000-0000-000001000000}"/>
  <mergeCells count="37">
    <mergeCell ref="A10:A13"/>
    <mergeCell ref="B10:B13"/>
    <mergeCell ref="C10:C13"/>
    <mergeCell ref="D10:D13"/>
    <mergeCell ref="E10:E13"/>
    <mergeCell ref="A4:L4"/>
    <mergeCell ref="A5:L5"/>
    <mergeCell ref="A6:L6"/>
    <mergeCell ref="A7:E7"/>
    <mergeCell ref="A8:E8"/>
    <mergeCell ref="AB10:AB13"/>
    <mergeCell ref="M11:M13"/>
    <mergeCell ref="N11:N13"/>
    <mergeCell ref="O11:R11"/>
    <mergeCell ref="S11:U11"/>
    <mergeCell ref="Z11:Z13"/>
    <mergeCell ref="AA11:AA13"/>
    <mergeCell ref="R12:R13"/>
    <mergeCell ref="S12:S13"/>
    <mergeCell ref="T12:T13"/>
    <mergeCell ref="U12:U13"/>
    <mergeCell ref="F10:I11"/>
    <mergeCell ref="J10:K11"/>
    <mergeCell ref="L10:L13"/>
    <mergeCell ref="M10:V10"/>
    <mergeCell ref="W10:AA10"/>
    <mergeCell ref="P12:P13"/>
    <mergeCell ref="V11:V13"/>
    <mergeCell ref="W11:W13"/>
    <mergeCell ref="X11:X13"/>
    <mergeCell ref="Y11:Y13"/>
    <mergeCell ref="F12:F13"/>
    <mergeCell ref="G12:I12"/>
    <mergeCell ref="J12:J13"/>
    <mergeCell ref="K12:K13"/>
    <mergeCell ref="O12:O13"/>
    <mergeCell ref="Q12:Q13"/>
  </mergeCells>
  <pageMargins left="0" right="0" top="0.19685039370078741" bottom="0" header="0" footer="0"/>
  <pageSetup paperSize="8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882394C-D215-49EA-AC26-AD2B2BC6B2F5}">
          <x14:formula1>
            <xm:f>Foaie3!$I$2:$I$3</xm:f>
          </x14:formula1>
          <xm:sqref>Y15:Y22</xm:sqref>
        </x14:dataValidation>
        <x14:dataValidation type="list" allowBlank="1" showInputMessage="1" showErrorMessage="1" xr:uid="{07E7C4EC-4940-4A91-A977-6A0C746221AA}">
          <x14:formula1>
            <xm:f>Foaie3!$G$2:$G$6</xm:f>
          </x14:formula1>
          <xm:sqref>X15:X22</xm:sqref>
        </x14:dataValidation>
        <x14:dataValidation type="list" allowBlank="1" showInputMessage="1" showErrorMessage="1" xr:uid="{36C12EAD-6FC3-42CC-B9E4-8881B31A221D}">
          <x14:formula1>
            <xm:f>Foaie3!$B$2:$B$35</xm:f>
          </x14:formula1>
          <xm:sqref>C15:C22</xm:sqref>
        </x14:dataValidation>
        <x14:dataValidation type="list" allowBlank="1" showInputMessage="1" showErrorMessage="1" xr:uid="{A03AB0E7-0A37-4638-99BE-6C87ADCBA910}">
          <x14:formula1>
            <xm:f>Foaie3!$C$2:$C$5</xm:f>
          </x14:formula1>
          <xm:sqref>L15:L22</xm:sqref>
        </x14:dataValidation>
        <x14:dataValidation type="list" allowBlank="1" showInputMessage="1" showErrorMessage="1" xr:uid="{283C0761-B726-49F7-8E5C-2C4E7AF234F9}">
          <x14:formula1>
            <xm:f>Foaie3!$D$2:$D$5</xm:f>
          </x14:formula1>
          <xm:sqref>M15:M22</xm:sqref>
        </x14:dataValidation>
        <x14:dataValidation type="list" allowBlank="1" showInputMessage="1" showErrorMessage="1" xr:uid="{34A29994-9113-4D28-B1BD-60A3E76CD1EE}">
          <x14:formula1>
            <xm:f>Foaie3!$E$2:$E$8</xm:f>
          </x14:formula1>
          <xm:sqref>P15:P22</xm:sqref>
        </x14:dataValidation>
        <x14:dataValidation type="list" allowBlank="1" showInputMessage="1" showErrorMessage="1" xr:uid="{0CE13C41-45F0-4B74-8E9C-DEF664C4C667}">
          <x14:formula1>
            <xm:f>Foaie3!$F$2:$F$6</xm:f>
          </x14:formula1>
          <xm:sqref>Q15:Q22</xm:sqref>
        </x14:dataValidation>
        <x14:dataValidation type="list" allowBlank="1" showInputMessage="1" showErrorMessage="1" xr:uid="{9E0D6054-988B-4947-8F6C-CBCBBE2A2704}">
          <x14:formula1>
            <xm:f>Foaie3!$H$2:$H$5</xm:f>
          </x14:formula1>
          <xm:sqref>W15:W22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1</vt:i4>
      </vt:variant>
    </vt:vector>
  </HeadingPairs>
  <TitlesOfParts>
    <vt:vector size="5" baseType="lpstr">
      <vt:lpstr>Foaie3</vt:lpstr>
      <vt:lpstr>A1</vt:lpstr>
      <vt:lpstr>A2</vt:lpstr>
      <vt:lpstr>B</vt:lpstr>
      <vt:lpstr>B!Imprimare_titluri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PROIECT INCADRARE</dc:title>
  <dc:creator>Negucioiu;C. Negucioiu</dc:creator>
  <cp:keywords>A-NORME B-INCADRARE</cp:keywords>
  <cp:lastModifiedBy>Insp. DINCA Florin Cristian</cp:lastModifiedBy>
  <cp:lastPrinted>2025-01-03T19:57:23Z</cp:lastPrinted>
  <dcterms:created xsi:type="dcterms:W3CDTF">2015-06-05T18:17:20Z</dcterms:created>
  <dcterms:modified xsi:type="dcterms:W3CDTF">2025-01-27T08:06:03Z</dcterms:modified>
</cp:coreProperties>
</file>